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13_ncr:1_{A3278213-4E11-44A0-8C3D-078301310C02}" xr6:coauthVersionLast="36" xr6:coauthVersionMax="36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I40" i="1"/>
  <c r="E23" i="1"/>
  <c r="G23" i="1"/>
  <c r="G35" i="1" s="1"/>
  <c r="D23" i="1"/>
  <c r="D35" i="1" s="1"/>
  <c r="I41" i="1"/>
  <c r="I51" i="1"/>
  <c r="I28" i="1"/>
  <c r="I50" i="1"/>
  <c r="I49" i="1"/>
  <c r="I46" i="1"/>
  <c r="I43" i="1"/>
  <c r="I22" i="1"/>
  <c r="I17" i="1"/>
  <c r="I18" i="1"/>
  <c r="I15" i="1"/>
  <c r="F26" i="1"/>
  <c r="F27" i="1"/>
  <c r="F20" i="1"/>
  <c r="F31" i="1"/>
  <c r="F21" i="1"/>
  <c r="F29" i="1"/>
  <c r="F33" i="1"/>
  <c r="F32" i="1"/>
  <c r="F34" i="1"/>
  <c r="F37" i="1"/>
  <c r="F52" i="1"/>
  <c r="F45" i="1"/>
  <c r="F44" i="1"/>
  <c r="F38" i="1"/>
  <c r="F39" i="1"/>
  <c r="F42" i="1"/>
  <c r="F13" i="1"/>
  <c r="F14" i="1"/>
  <c r="F23" i="1" l="1"/>
  <c r="E35" i="1"/>
  <c r="F35" i="1" l="1"/>
  <c r="I25" i="1" l="1"/>
  <c r="I52" i="1"/>
  <c r="I27" i="1"/>
  <c r="I14" i="1"/>
  <c r="I13" i="1"/>
  <c r="A13" i="1"/>
  <c r="I45" i="1" l="1"/>
  <c r="I42" i="1"/>
  <c r="I29" i="1"/>
  <c r="I37" i="1"/>
  <c r="I26" i="1"/>
  <c r="I31" i="1"/>
  <c r="F16" i="1" l="1"/>
  <c r="I32" i="1" l="1"/>
  <c r="I16" i="1"/>
  <c r="I33" i="1" l="1"/>
  <c r="I39" i="1" l="1"/>
  <c r="I44" i="1" l="1"/>
  <c r="I21" i="1" l="1"/>
  <c r="D53" i="1"/>
  <c r="G53" i="1"/>
  <c r="G47" i="1"/>
  <c r="F47" i="1"/>
  <c r="E47" i="1"/>
  <c r="E53" i="1"/>
  <c r="F53" i="1"/>
</calcChain>
</file>

<file path=xl/sharedStrings.xml><?xml version="1.0" encoding="utf-8"?>
<sst xmlns="http://schemas.openxmlformats.org/spreadsheetml/2006/main" count="185" uniqueCount="90">
  <si>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</si>
  <si>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</si>
  <si>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</si>
  <si>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</si>
  <si>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</si>
  <si>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</si>
  <si>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</si>
  <si>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</si>
  <si>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</si>
  <si>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</si>
  <si>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</si>
  <si>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</si>
  <si>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</si>
  <si>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</si>
  <si>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</si>
  <si>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</si>
  <si>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</si>
  <si>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</si>
  <si>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</si>
  <si>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</si>
  <si>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</si>
  <si>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</si>
  <si>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</si>
  <si>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</si>
  <si>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</si>
  <si>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</si>
  <si>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</si>
  <si>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</si>
  <si>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</si>
  <si>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</si>
  <si>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</si>
  <si>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</si>
  <si>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</si>
  <si>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</si>
  <si>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</si>
  <si>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</si>
  <si>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ACME Film / SONY</t>
  </si>
  <si>
    <t>NCG Distribution  /
Universal Pictures International</t>
  </si>
  <si>
    <t>Theatrical Film Distribution / WDSMPI</t>
  </si>
  <si>
    <t>Nerealieji 2 (Incredibles 2)</t>
  </si>
  <si>
    <t>Neįmanoma misija: atpildo diena (Mission: Impossible - Fallout)</t>
  </si>
  <si>
    <t>NCG Distribution  /
Paramount Pictures</t>
  </si>
  <si>
    <t>Luisas ir ateiviai (Luis &amp; the Aliens)</t>
  </si>
  <si>
    <t>ACME Film / WB</t>
  </si>
  <si>
    <t>Leo da Vinčis: Misija Mona Liza (Leo Da Vinci: Mission Mona Lisa)</t>
  </si>
  <si>
    <t>UAB Travolta</t>
  </si>
  <si>
    <t>Alfa (Alpha)</t>
  </si>
  <si>
    <t>Du ančiukai ir žąsinas (Duck duck goose)</t>
  </si>
  <si>
    <t>Best Films</t>
  </si>
  <si>
    <t>Vienuolė (The Nun)</t>
  </si>
  <si>
    <t>Pliusas</t>
  </si>
  <si>
    <t>VšĮ Komiko teatras</t>
  </si>
  <si>
    <t>Tikslas - Vestuvės! (Destination Wedding)</t>
  </si>
  <si>
    <t>Paieška (Searching)</t>
  </si>
  <si>
    <t>Theatrical Film Distribution</t>
  </si>
  <si>
    <t>Grobuonis. Patobulinimas (The Predator)</t>
  </si>
  <si>
    <t>Theatrical Film Distribution /
20th Century Fox</t>
  </si>
  <si>
    <t>Princesė ir Drakonas (Princess in Wonderland)</t>
  </si>
  <si>
    <t>Knygynas (The Bookshop)</t>
  </si>
  <si>
    <t>Išdykėlis Patrikas (Patrick)</t>
  </si>
  <si>
    <t>Nedidelė paslauga (Simple Favor)</t>
  </si>
  <si>
    <t>Super Džonis smogia (Johnny English Strikes Again)</t>
  </si>
  <si>
    <t>Total (30)</t>
  </si>
  <si>
    <t xml:space="preserve"> September 21 - 27</t>
  </si>
  <si>
    <t xml:space="preserve"> Rugsėjo 21 - 27 d.</t>
  </si>
  <si>
    <t>Laimės! Sveikatos! (Счастья! Здоровья!)</t>
  </si>
  <si>
    <t>Mara (Mara)</t>
  </si>
  <si>
    <t>Visi nori Nikolės (London Fields)</t>
  </si>
  <si>
    <t>Teisingumo angelas: Pipirmėtė (Peppermint)</t>
  </si>
  <si>
    <t>Namo su laikrodžiais paslaptis (House with a Clock in its Walls)</t>
  </si>
  <si>
    <t xml:space="preserve"> September 28 - October 4</t>
  </si>
  <si>
    <t xml:space="preserve"> Rugsėjo 28 - spalio 4 d.</t>
  </si>
  <si>
    <t>September 28 - October 4 Lithuanian top</t>
  </si>
  <si>
    <t>Rugsėjo 28 - spalio 4 d. Lietuvos kino teatruose rodytų filmų topas</t>
  </si>
  <si>
    <t>Drugelis (Papillon)</t>
  </si>
  <si>
    <t>Žaislų parduotuvės paslaptis (Tea Pets)</t>
  </si>
  <si>
    <t>Pasmerktasis (Непрощенный)</t>
  </si>
  <si>
    <t>Kvėpavimas į marmurą</t>
  </si>
  <si>
    <t>Just a Moment</t>
  </si>
  <si>
    <t>Bjaurusis aš 3 (Despicable Me 3)</t>
  </si>
  <si>
    <t>Bjaurusis aš 2 (Despicable Me 2)</t>
  </si>
  <si>
    <t>Deadpool 2</t>
  </si>
  <si>
    <t>Keršytojai. Begalybės karas (Avengers: Infinity War)</t>
  </si>
  <si>
    <t>Venomas (Venom)</t>
  </si>
  <si>
    <t>Taip gimė žvaigždė (Star is Born)</t>
  </si>
  <si>
    <t>Mažasis princas (Little Prince)</t>
  </si>
  <si>
    <t>Jonukas (Christopher Robin)</t>
  </si>
  <si>
    <t>weekend results</t>
  </si>
  <si>
    <t>Jaunikis ant balto žirgo (Le Retour du Héros)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</si>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</sst>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8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49" fontId="28" fillId="0" borderId="8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1" fontId="15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"/>
  <sheetViews>
    <sheetView tabSelected="1" zoomScale="60" zoomScaleNormal="60" workbookViewId="0">
      <selection activeCell="D53" sqref="D53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77734375" style="1" customWidth="1"/>
    <col min="17" max="17" width="11" style="1" customWidth="1"/>
    <col min="18" max="18" width="13.33203125" style="1" customWidth="1"/>
    <col min="19" max="19" width="12.44140625" style="1" customWidth="1"/>
    <col min="20" max="20" width="13" style="1" customWidth="1"/>
    <col min="21" max="21" width="12.109375" style="1" customWidth="1"/>
    <col min="22" max="22" width="10.109375" style="1" bestFit="1" customWidth="1"/>
    <col min="23" max="23" width="11.21875" style="1" bestFit="1" customWidth="1"/>
    <col min="24" max="24" width="8.88671875" style="1"/>
    <col min="25" max="25" width="8.88671875" style="1" customWidth="1"/>
    <col min="26" max="16384" width="8.88671875" style="1"/>
  </cols>
  <sheetData>
    <row r="1" spans="1:25" ht="19.5" customHeight="1">
      <c r="E1" s="2" t="s">
        <v>72</v>
      </c>
      <c r="F1" s="2"/>
      <c r="G1" s="2"/>
      <c r="H1" s="2"/>
      <c r="I1" s="2"/>
    </row>
    <row r="2" spans="1:25" ht="19.5" customHeight="1">
      <c r="E2" s="2" t="s">
        <v>73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79"/>
      <c r="B5" s="79"/>
      <c r="C5" s="76" t="s">
        <v>0</v>
      </c>
      <c r="D5" s="3"/>
      <c r="E5" s="3"/>
      <c r="F5" s="76" t="s">
        <v>3</v>
      </c>
      <c r="G5" s="3"/>
      <c r="H5" s="76" t="s">
        <v>5</v>
      </c>
      <c r="I5" s="76" t="s">
        <v>6</v>
      </c>
      <c r="J5" s="76" t="s">
        <v>7</v>
      </c>
      <c r="K5" s="76" t="s">
        <v>8</v>
      </c>
      <c r="L5" s="76" t="s">
        <v>10</v>
      </c>
      <c r="M5" s="76" t="s">
        <v>9</v>
      </c>
      <c r="N5" s="76" t="s">
        <v>11</v>
      </c>
      <c r="O5" s="76" t="s">
        <v>12</v>
      </c>
    </row>
    <row r="6" spans="1:25" ht="21.6">
      <c r="A6" s="80"/>
      <c r="B6" s="80"/>
      <c r="C6" s="77"/>
      <c r="D6" s="44" t="s">
        <v>70</v>
      </c>
      <c r="E6" s="56" t="s">
        <v>63</v>
      </c>
      <c r="F6" s="77"/>
      <c r="G6" s="56" t="s">
        <v>70</v>
      </c>
      <c r="H6" s="77"/>
      <c r="I6" s="77"/>
      <c r="J6" s="77"/>
      <c r="K6" s="77"/>
      <c r="L6" s="77"/>
      <c r="M6" s="77"/>
      <c r="N6" s="77"/>
      <c r="O6" s="77"/>
    </row>
    <row r="7" spans="1:25">
      <c r="A7" s="80"/>
      <c r="B7" s="80"/>
      <c r="C7" s="77"/>
      <c r="D7" s="4" t="s">
        <v>1</v>
      </c>
      <c r="E7" s="4" t="s">
        <v>1</v>
      </c>
      <c r="F7" s="77"/>
      <c r="G7" s="4" t="s">
        <v>4</v>
      </c>
      <c r="H7" s="77"/>
      <c r="I7" s="77"/>
      <c r="J7" s="77"/>
      <c r="K7" s="77"/>
      <c r="L7" s="77"/>
      <c r="M7" s="77"/>
      <c r="N7" s="77"/>
      <c r="O7" s="77"/>
    </row>
    <row r="8" spans="1:25" ht="18" customHeight="1" thickBot="1">
      <c r="A8" s="81"/>
      <c r="B8" s="81"/>
      <c r="C8" s="78"/>
      <c r="D8" s="5" t="s">
        <v>2</v>
      </c>
      <c r="E8" s="5" t="s">
        <v>2</v>
      </c>
      <c r="F8" s="78"/>
      <c r="G8" s="6"/>
      <c r="H8" s="78"/>
      <c r="I8" s="78"/>
      <c r="J8" s="78"/>
      <c r="K8" s="78"/>
      <c r="L8" s="78"/>
      <c r="M8" s="78"/>
      <c r="N8" s="78"/>
      <c r="O8" s="78"/>
    </row>
    <row r="9" spans="1:25" ht="15" customHeight="1">
      <c r="A9" s="79"/>
      <c r="B9" s="79"/>
      <c r="C9" s="76" t="s">
        <v>13</v>
      </c>
      <c r="D9" s="3"/>
      <c r="E9" s="35"/>
      <c r="F9" s="76" t="s">
        <v>15</v>
      </c>
      <c r="G9" s="34"/>
      <c r="H9" s="8" t="s">
        <v>18</v>
      </c>
      <c r="I9" s="76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6" t="s">
        <v>26</v>
      </c>
    </row>
    <row r="10" spans="1:25" ht="21.6">
      <c r="A10" s="80"/>
      <c r="B10" s="80"/>
      <c r="C10" s="77"/>
      <c r="D10" s="43" t="s">
        <v>71</v>
      </c>
      <c r="E10" s="75" t="s">
        <v>64</v>
      </c>
      <c r="F10" s="77"/>
      <c r="G10" s="75" t="s">
        <v>71</v>
      </c>
      <c r="H10" s="4" t="s">
        <v>17</v>
      </c>
      <c r="I10" s="77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7"/>
    </row>
    <row r="11" spans="1:25">
      <c r="A11" s="80"/>
      <c r="B11" s="80"/>
      <c r="C11" s="77"/>
      <c r="D11" s="4" t="s">
        <v>14</v>
      </c>
      <c r="E11" s="4" t="s">
        <v>14</v>
      </c>
      <c r="F11" s="77"/>
      <c r="G11" s="35" t="s">
        <v>16</v>
      </c>
      <c r="H11" s="6"/>
      <c r="I11" s="77"/>
      <c r="J11" s="6"/>
      <c r="K11" s="6"/>
      <c r="L11" s="10" t="s">
        <v>2</v>
      </c>
      <c r="M11" s="4" t="s">
        <v>17</v>
      </c>
      <c r="N11" s="6"/>
      <c r="O11" s="77"/>
    </row>
    <row r="12" spans="1:25" ht="15" thickBot="1">
      <c r="A12" s="80"/>
      <c r="B12" s="81"/>
      <c r="C12" s="78"/>
      <c r="D12" s="5" t="s">
        <v>2</v>
      </c>
      <c r="E12" s="5" t="s">
        <v>2</v>
      </c>
      <c r="F12" s="78"/>
      <c r="G12" s="36" t="s">
        <v>17</v>
      </c>
      <c r="H12" s="11"/>
      <c r="I12" s="78"/>
      <c r="J12" s="11"/>
      <c r="K12" s="11"/>
      <c r="L12" s="11"/>
      <c r="M12" s="11"/>
      <c r="N12" s="11"/>
      <c r="O12" s="78"/>
    </row>
    <row r="13" spans="1:25" s="39" customFormat="1" ht="25.2" customHeight="1">
      <c r="A13" s="41">
        <f>ROW()-12</f>
        <v>1</v>
      </c>
      <c r="B13" s="67">
        <v>1</v>
      </c>
      <c r="C13" s="51" t="s">
        <v>61</v>
      </c>
      <c r="D13" s="47">
        <v>77207</v>
      </c>
      <c r="E13" s="45">
        <v>104540</v>
      </c>
      <c r="F13" s="52">
        <f>(D13-E13)/E13</f>
        <v>-0.26145972833365216</v>
      </c>
      <c r="G13" s="47">
        <v>14991</v>
      </c>
      <c r="H13" s="48">
        <v>297</v>
      </c>
      <c r="I13" s="45">
        <f>G13/H13</f>
        <v>50.474747474747474</v>
      </c>
      <c r="J13" s="45">
        <v>11</v>
      </c>
      <c r="K13" s="45">
        <v>2</v>
      </c>
      <c r="L13" s="47">
        <v>185185</v>
      </c>
      <c r="M13" s="47">
        <v>33845</v>
      </c>
      <c r="N13" s="46">
        <v>43364</v>
      </c>
      <c r="O13" s="53" t="s">
        <v>37</v>
      </c>
      <c r="P13" s="58"/>
      <c r="Q13" s="40"/>
    </row>
    <row r="14" spans="1:25" s="55" customFormat="1" ht="25.2" customHeight="1">
      <c r="A14" s="59">
        <v>2</v>
      </c>
      <c r="B14" s="67">
        <v>2</v>
      </c>
      <c r="C14" s="69" t="s">
        <v>60</v>
      </c>
      <c r="D14" s="66">
        <v>31612.44</v>
      </c>
      <c r="E14" s="64">
        <v>41969.57</v>
      </c>
      <c r="F14" s="52">
        <f>(D14-E14)/E14</f>
        <v>-0.24677712923911302</v>
      </c>
      <c r="G14" s="66">
        <v>6344</v>
      </c>
      <c r="H14" s="68">
        <v>137</v>
      </c>
      <c r="I14" s="64">
        <f>G14/H14</f>
        <v>46.306569343065696</v>
      </c>
      <c r="J14" s="64">
        <v>10</v>
      </c>
      <c r="K14" s="64">
        <v>2</v>
      </c>
      <c r="L14" s="66">
        <v>75607.520000000004</v>
      </c>
      <c r="M14" s="66">
        <v>14359</v>
      </c>
      <c r="N14" s="62">
        <v>43364</v>
      </c>
      <c r="O14" s="60" t="s">
        <v>27</v>
      </c>
      <c r="P14" s="58"/>
      <c r="Q14" s="58"/>
      <c r="S14" s="57"/>
      <c r="U14" s="58"/>
      <c r="V14" s="58"/>
      <c r="W14" s="58"/>
      <c r="X14" s="57"/>
      <c r="Y14" s="57"/>
    </row>
    <row r="15" spans="1:25" s="55" customFormat="1" ht="25.2" customHeight="1">
      <c r="A15" s="59">
        <v>3</v>
      </c>
      <c r="B15" s="67" t="s">
        <v>33</v>
      </c>
      <c r="C15" s="69" t="s">
        <v>74</v>
      </c>
      <c r="D15" s="66">
        <v>29385.85</v>
      </c>
      <c r="E15" s="64" t="s">
        <v>30</v>
      </c>
      <c r="F15" s="64" t="s">
        <v>30</v>
      </c>
      <c r="G15" s="66">
        <v>5879</v>
      </c>
      <c r="H15" s="68">
        <v>152</v>
      </c>
      <c r="I15" s="64">
        <f>G15/H15</f>
        <v>38.67763157894737</v>
      </c>
      <c r="J15" s="64">
        <v>17</v>
      </c>
      <c r="K15" s="64">
        <v>1</v>
      </c>
      <c r="L15" s="66">
        <v>29400</v>
      </c>
      <c r="M15" s="66">
        <v>5880</v>
      </c>
      <c r="N15" s="62">
        <v>43371</v>
      </c>
      <c r="O15" s="60" t="s">
        <v>54</v>
      </c>
      <c r="P15" s="58"/>
      <c r="Q15" s="58"/>
      <c r="S15" s="58"/>
      <c r="T15" s="57"/>
      <c r="U15" s="58"/>
      <c r="V15" s="58"/>
      <c r="W15" s="57"/>
      <c r="X15" s="57"/>
      <c r="Y15" s="57"/>
    </row>
    <row r="16" spans="1:25" s="55" customFormat="1" ht="25.2" customHeight="1">
      <c r="A16" s="59">
        <v>4</v>
      </c>
      <c r="B16" s="67">
        <v>3</v>
      </c>
      <c r="C16" s="69" t="s">
        <v>49</v>
      </c>
      <c r="D16" s="66">
        <v>21175.47</v>
      </c>
      <c r="E16" s="64">
        <v>40047.879999999997</v>
      </c>
      <c r="F16" s="52">
        <f>(D16-E16)/E16</f>
        <v>-0.47124616833650113</v>
      </c>
      <c r="G16" s="66">
        <v>4167</v>
      </c>
      <c r="H16" s="68">
        <v>105</v>
      </c>
      <c r="I16" s="64">
        <f>G16/H16</f>
        <v>39.685714285714283</v>
      </c>
      <c r="J16" s="64">
        <v>8</v>
      </c>
      <c r="K16" s="64">
        <v>4</v>
      </c>
      <c r="L16" s="66">
        <v>343028.91</v>
      </c>
      <c r="M16" s="66">
        <v>58518</v>
      </c>
      <c r="N16" s="62">
        <v>43350</v>
      </c>
      <c r="O16" s="60" t="s">
        <v>43</v>
      </c>
      <c r="R16" s="63"/>
      <c r="T16" s="58"/>
      <c r="V16" s="58"/>
      <c r="W16" s="58"/>
      <c r="X16" s="57"/>
      <c r="Y16" s="57"/>
    </row>
    <row r="17" spans="1:25" s="55" customFormat="1" ht="25.2" customHeight="1">
      <c r="A17" s="59">
        <v>5</v>
      </c>
      <c r="B17" s="67" t="s">
        <v>33</v>
      </c>
      <c r="C17" s="69" t="s">
        <v>69</v>
      </c>
      <c r="D17" s="66">
        <v>20747.14</v>
      </c>
      <c r="E17" s="64" t="s">
        <v>30</v>
      </c>
      <c r="F17" s="64" t="s">
        <v>30</v>
      </c>
      <c r="G17" s="66">
        <v>4455</v>
      </c>
      <c r="H17" s="68">
        <v>214</v>
      </c>
      <c r="I17" s="64">
        <f>G17/H17</f>
        <v>20.817757009345794</v>
      </c>
      <c r="J17" s="64">
        <v>14</v>
      </c>
      <c r="K17" s="64">
        <v>1</v>
      </c>
      <c r="L17" s="66">
        <v>21637.22</v>
      </c>
      <c r="M17" s="66">
        <v>4623</v>
      </c>
      <c r="N17" s="62">
        <v>43371</v>
      </c>
      <c r="O17" s="60" t="s">
        <v>27</v>
      </c>
      <c r="P17" s="58"/>
      <c r="R17" s="63"/>
      <c r="T17" s="58"/>
      <c r="V17" s="58"/>
      <c r="W17" s="58"/>
      <c r="X17" s="57"/>
      <c r="Y17" s="57"/>
    </row>
    <row r="18" spans="1:25" s="55" customFormat="1" ht="25.2" customHeight="1">
      <c r="A18" s="59">
        <v>6</v>
      </c>
      <c r="B18" s="67" t="s">
        <v>33</v>
      </c>
      <c r="C18" s="69" t="s">
        <v>75</v>
      </c>
      <c r="D18" s="66">
        <v>19258.12</v>
      </c>
      <c r="E18" s="64" t="s">
        <v>30</v>
      </c>
      <c r="F18" s="64" t="s">
        <v>30</v>
      </c>
      <c r="G18" s="66">
        <v>4567</v>
      </c>
      <c r="H18" s="68">
        <v>158</v>
      </c>
      <c r="I18" s="64">
        <f>G18/H18</f>
        <v>28.905063291139239</v>
      </c>
      <c r="J18" s="64">
        <v>13</v>
      </c>
      <c r="K18" s="64">
        <v>1</v>
      </c>
      <c r="L18" s="66">
        <v>19258.12</v>
      </c>
      <c r="M18" s="66">
        <v>4567</v>
      </c>
      <c r="N18" s="62">
        <v>43371</v>
      </c>
      <c r="O18" s="60" t="s">
        <v>45</v>
      </c>
      <c r="P18" s="58"/>
      <c r="R18" s="63"/>
      <c r="T18" s="58"/>
      <c r="V18" s="58"/>
      <c r="W18" s="58"/>
      <c r="X18" s="57"/>
      <c r="Y18" s="57"/>
    </row>
    <row r="19" spans="1:25" s="55" customFormat="1" ht="25.2" customHeight="1">
      <c r="A19" s="59">
        <v>7</v>
      </c>
      <c r="B19" s="67" t="s">
        <v>33</v>
      </c>
      <c r="C19" s="69" t="s">
        <v>76</v>
      </c>
      <c r="D19" s="66">
        <v>18597</v>
      </c>
      <c r="E19" s="64" t="s">
        <v>30</v>
      </c>
      <c r="F19" s="64" t="s">
        <v>30</v>
      </c>
      <c r="G19" s="66">
        <v>3693</v>
      </c>
      <c r="H19" s="64" t="s">
        <v>30</v>
      </c>
      <c r="I19" s="64" t="s">
        <v>30</v>
      </c>
      <c r="J19" s="64">
        <v>6</v>
      </c>
      <c r="K19" s="64">
        <v>1</v>
      </c>
      <c r="L19" s="66">
        <v>18597</v>
      </c>
      <c r="M19" s="66">
        <v>3693</v>
      </c>
      <c r="N19" s="62">
        <v>43371</v>
      </c>
      <c r="O19" s="60" t="s">
        <v>32</v>
      </c>
      <c r="P19" s="58"/>
      <c r="R19" s="63"/>
      <c r="T19" s="58"/>
      <c r="V19" s="58"/>
      <c r="W19" s="58"/>
      <c r="X19" s="57"/>
      <c r="Y19" s="57"/>
    </row>
    <row r="20" spans="1:25" s="55" customFormat="1" ht="25.2" customHeight="1">
      <c r="A20" s="59">
        <v>8</v>
      </c>
      <c r="B20" s="74">
        <v>6</v>
      </c>
      <c r="C20" s="69" t="s">
        <v>66</v>
      </c>
      <c r="D20" s="66">
        <v>12538</v>
      </c>
      <c r="E20" s="64">
        <v>16087</v>
      </c>
      <c r="F20" s="52">
        <f>(D20-E20)/E20</f>
        <v>-0.22061291726238577</v>
      </c>
      <c r="G20" s="66">
        <v>2546</v>
      </c>
      <c r="H20" s="64" t="s">
        <v>30</v>
      </c>
      <c r="I20" s="64" t="s">
        <v>30</v>
      </c>
      <c r="J20" s="64">
        <v>7</v>
      </c>
      <c r="K20" s="64">
        <v>2</v>
      </c>
      <c r="L20" s="66">
        <v>28625</v>
      </c>
      <c r="M20" s="66">
        <v>5490</v>
      </c>
      <c r="N20" s="62">
        <v>43364</v>
      </c>
      <c r="O20" s="60" t="s">
        <v>32</v>
      </c>
      <c r="P20" s="58"/>
      <c r="R20" s="63"/>
      <c r="T20" s="58"/>
      <c r="U20" s="58"/>
      <c r="V20" s="57"/>
      <c r="W20" s="58"/>
      <c r="X20" s="57"/>
      <c r="Y20" s="57"/>
    </row>
    <row r="21" spans="1:25" s="55" customFormat="1" ht="25.2" customHeight="1">
      <c r="A21" s="59">
        <v>9</v>
      </c>
      <c r="B21" s="67">
        <v>8</v>
      </c>
      <c r="C21" s="69" t="s">
        <v>39</v>
      </c>
      <c r="D21" s="66">
        <v>11268.55</v>
      </c>
      <c r="E21" s="65">
        <v>14683.09</v>
      </c>
      <c r="F21" s="52">
        <f>(D21-E21)/E21</f>
        <v>-0.23254914326616541</v>
      </c>
      <c r="G21" s="66">
        <v>2393</v>
      </c>
      <c r="H21" s="68">
        <v>94</v>
      </c>
      <c r="I21" s="64">
        <f>G21/H21</f>
        <v>25.457446808510639</v>
      </c>
      <c r="J21" s="64">
        <v>8</v>
      </c>
      <c r="K21" s="64">
        <v>9</v>
      </c>
      <c r="L21" s="66">
        <v>486016</v>
      </c>
      <c r="M21" s="66">
        <v>100570</v>
      </c>
      <c r="N21" s="62">
        <v>43315</v>
      </c>
      <c r="O21" s="60" t="s">
        <v>38</v>
      </c>
      <c r="P21" s="58"/>
      <c r="R21" s="63"/>
      <c r="T21" s="73"/>
      <c r="U21" s="42"/>
      <c r="V21" s="57"/>
      <c r="W21" s="58"/>
      <c r="X21" s="57"/>
      <c r="Y21" s="57"/>
    </row>
    <row r="22" spans="1:25" s="55" customFormat="1" ht="25.2" customHeight="1">
      <c r="A22" s="59">
        <v>10</v>
      </c>
      <c r="B22" s="67" t="s">
        <v>33</v>
      </c>
      <c r="C22" s="69" t="s">
        <v>68</v>
      </c>
      <c r="D22" s="66">
        <v>11263.89</v>
      </c>
      <c r="E22" s="64" t="s">
        <v>30</v>
      </c>
      <c r="F22" s="64" t="s">
        <v>30</v>
      </c>
      <c r="G22" s="66">
        <v>2458</v>
      </c>
      <c r="H22" s="68">
        <v>119</v>
      </c>
      <c r="I22" s="64">
        <f>G22/H22</f>
        <v>20.655462184873951</v>
      </c>
      <c r="J22" s="64">
        <v>12</v>
      </c>
      <c r="K22" s="64">
        <v>1</v>
      </c>
      <c r="L22" s="66">
        <v>11356.53</v>
      </c>
      <c r="M22" s="66">
        <v>2480</v>
      </c>
      <c r="N22" s="62">
        <v>43371</v>
      </c>
      <c r="O22" s="60" t="s">
        <v>27</v>
      </c>
      <c r="P22" s="58"/>
      <c r="Q22" s="58"/>
      <c r="S22" s="58"/>
      <c r="T22" s="57"/>
      <c r="U22" s="58"/>
      <c r="V22" s="58"/>
      <c r="W22" s="57"/>
      <c r="X22" s="57"/>
      <c r="Y22" s="57"/>
    </row>
    <row r="23" spans="1:25" ht="25.2" customHeight="1">
      <c r="A23" s="14"/>
      <c r="B23" s="14"/>
      <c r="C23" s="15" t="s">
        <v>29</v>
      </c>
      <c r="D23" s="61">
        <f>SUM(D13:D22)</f>
        <v>253053.46000000002</v>
      </c>
      <c r="E23" s="61">
        <f t="shared" ref="E23:G23" si="0">SUM(E13:E22)</f>
        <v>217327.54</v>
      </c>
      <c r="F23" s="70">
        <f t="shared" ref="F23" si="1">(D23-E23)/E23</f>
        <v>0.16438744946912853</v>
      </c>
      <c r="G23" s="61">
        <f t="shared" si="0"/>
        <v>51493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55" customFormat="1" ht="25.2" customHeight="1">
      <c r="A25" s="59">
        <v>11</v>
      </c>
      <c r="B25" s="67" t="s">
        <v>34</v>
      </c>
      <c r="C25" s="69" t="s">
        <v>83</v>
      </c>
      <c r="D25" s="66">
        <v>10359.81</v>
      </c>
      <c r="E25" s="64" t="s">
        <v>30</v>
      </c>
      <c r="F25" s="64" t="s">
        <v>30</v>
      </c>
      <c r="G25" s="66">
        <v>1709</v>
      </c>
      <c r="H25" s="68">
        <v>9</v>
      </c>
      <c r="I25" s="64">
        <f>G25/H25</f>
        <v>189.88888888888889</v>
      </c>
      <c r="J25" s="64">
        <v>8</v>
      </c>
      <c r="K25" s="64">
        <v>0</v>
      </c>
      <c r="L25" s="66">
        <v>10359.81</v>
      </c>
      <c r="M25" s="66">
        <v>1709</v>
      </c>
      <c r="N25" s="62" t="s">
        <v>35</v>
      </c>
      <c r="O25" s="60" t="s">
        <v>36</v>
      </c>
      <c r="P25" s="58"/>
      <c r="Q25" s="58"/>
      <c r="R25" s="58"/>
      <c r="S25" s="58"/>
      <c r="T25" s="57"/>
      <c r="U25" s="57"/>
      <c r="V25" s="58"/>
      <c r="W25" s="57"/>
      <c r="Y25" s="57"/>
    </row>
    <row r="26" spans="1:25" s="55" customFormat="1" ht="25.2" customHeight="1">
      <c r="A26" s="59">
        <v>12</v>
      </c>
      <c r="B26" s="67">
        <v>4</v>
      </c>
      <c r="C26" s="69" t="s">
        <v>57</v>
      </c>
      <c r="D26" s="66">
        <v>9995.6299999999992</v>
      </c>
      <c r="E26" s="64">
        <v>20330.89</v>
      </c>
      <c r="F26" s="52">
        <f>(D26-E26)/E26</f>
        <v>-0.5083525610536479</v>
      </c>
      <c r="G26" s="66">
        <v>2202</v>
      </c>
      <c r="H26" s="68">
        <v>137</v>
      </c>
      <c r="I26" s="64">
        <f>G26/H26</f>
        <v>16.072992700729927</v>
      </c>
      <c r="J26" s="64">
        <v>12</v>
      </c>
      <c r="K26" s="64">
        <v>3</v>
      </c>
      <c r="L26" s="66">
        <v>49121.1</v>
      </c>
      <c r="M26" s="66">
        <v>11081</v>
      </c>
      <c r="N26" s="62">
        <v>43357</v>
      </c>
      <c r="O26" s="60" t="s">
        <v>27</v>
      </c>
      <c r="P26" s="58"/>
      <c r="Q26" s="58"/>
      <c r="R26" s="58"/>
      <c r="S26" s="58"/>
      <c r="T26" s="57"/>
      <c r="U26" s="57"/>
      <c r="W26" s="57"/>
      <c r="Y26" s="57"/>
    </row>
    <row r="27" spans="1:25" s="55" customFormat="1" ht="25.2" customHeight="1">
      <c r="A27" s="59">
        <v>13</v>
      </c>
      <c r="B27" s="67">
        <v>5</v>
      </c>
      <c r="C27" s="69" t="s">
        <v>65</v>
      </c>
      <c r="D27" s="66">
        <v>9396.77</v>
      </c>
      <c r="E27" s="64">
        <v>16751.93</v>
      </c>
      <c r="F27" s="52">
        <f>(D27-E27)/E27</f>
        <v>-0.43906343925744673</v>
      </c>
      <c r="G27" s="66">
        <v>1926</v>
      </c>
      <c r="H27" s="68">
        <v>38</v>
      </c>
      <c r="I27" s="64">
        <f>G27/H27</f>
        <v>50.684210526315788</v>
      </c>
      <c r="J27" s="64">
        <v>3</v>
      </c>
      <c r="K27" s="64">
        <v>2</v>
      </c>
      <c r="L27" s="66">
        <v>26148.7</v>
      </c>
      <c r="M27" s="66">
        <v>4786</v>
      </c>
      <c r="N27" s="62">
        <v>43364</v>
      </c>
      <c r="O27" s="60" t="s">
        <v>48</v>
      </c>
      <c r="P27" s="71"/>
      <c r="Q27" s="58"/>
      <c r="R27" s="42"/>
      <c r="S27" s="57"/>
      <c r="T27" s="57"/>
      <c r="U27" s="58"/>
      <c r="W27" s="57"/>
    </row>
    <row r="28" spans="1:25" s="55" customFormat="1" ht="25.2" customHeight="1">
      <c r="A28" s="59">
        <v>14</v>
      </c>
      <c r="B28" s="67" t="s">
        <v>34</v>
      </c>
      <c r="C28" s="69" t="s">
        <v>84</v>
      </c>
      <c r="D28" s="66">
        <v>8705.2199999999993</v>
      </c>
      <c r="E28" s="64" t="s">
        <v>30</v>
      </c>
      <c r="F28" s="64" t="s">
        <v>30</v>
      </c>
      <c r="G28" s="66">
        <v>1393</v>
      </c>
      <c r="H28" s="68">
        <v>14</v>
      </c>
      <c r="I28" s="64">
        <f>G28/H28</f>
        <v>99.5</v>
      </c>
      <c r="J28" s="64">
        <v>8</v>
      </c>
      <c r="K28" s="64">
        <v>0</v>
      </c>
      <c r="L28" s="66">
        <v>8705.2199999999993</v>
      </c>
      <c r="M28" s="66">
        <v>1393</v>
      </c>
      <c r="N28" s="62" t="s">
        <v>35</v>
      </c>
      <c r="O28" s="60" t="s">
        <v>43</v>
      </c>
      <c r="P28" s="58"/>
      <c r="Q28" s="58"/>
      <c r="R28" s="58"/>
      <c r="S28" s="58"/>
      <c r="T28" s="57"/>
      <c r="U28" s="57"/>
      <c r="W28" s="57"/>
    </row>
    <row r="29" spans="1:25" s="55" customFormat="1" ht="25.2" customHeight="1">
      <c r="A29" s="59">
        <v>15</v>
      </c>
      <c r="B29" s="67">
        <v>9</v>
      </c>
      <c r="C29" s="69" t="s">
        <v>53</v>
      </c>
      <c r="D29" s="66">
        <v>7331.54</v>
      </c>
      <c r="E29" s="64">
        <v>12748.14</v>
      </c>
      <c r="F29" s="52">
        <f>(D29-E29)/E29</f>
        <v>-0.42489335699168662</v>
      </c>
      <c r="G29" s="66">
        <v>1428</v>
      </c>
      <c r="H29" s="68">
        <v>35</v>
      </c>
      <c r="I29" s="64">
        <f>G29/H29</f>
        <v>40.799999999999997</v>
      </c>
      <c r="J29" s="64">
        <v>5</v>
      </c>
      <c r="K29" s="64">
        <v>3</v>
      </c>
      <c r="L29" s="66">
        <v>40449.230000000003</v>
      </c>
      <c r="M29" s="66">
        <v>7395</v>
      </c>
      <c r="N29" s="62">
        <v>43357</v>
      </c>
      <c r="O29" s="60" t="s">
        <v>36</v>
      </c>
      <c r="P29" s="58"/>
      <c r="Q29" s="58"/>
      <c r="R29" s="42"/>
      <c r="S29" s="57"/>
      <c r="T29" s="57"/>
      <c r="U29" s="58"/>
      <c r="W29" s="57"/>
    </row>
    <row r="30" spans="1:25" s="55" customFormat="1" ht="25.2" customHeight="1">
      <c r="A30" s="59">
        <v>16</v>
      </c>
      <c r="B30" s="67" t="s">
        <v>33</v>
      </c>
      <c r="C30" s="69" t="s">
        <v>77</v>
      </c>
      <c r="D30" s="66">
        <v>6987</v>
      </c>
      <c r="E30" s="64" t="s">
        <v>30</v>
      </c>
      <c r="F30" s="64" t="s">
        <v>30</v>
      </c>
      <c r="G30" s="66">
        <v>1919</v>
      </c>
      <c r="H30" s="64" t="s">
        <v>30</v>
      </c>
      <c r="I30" s="64" t="s">
        <v>30</v>
      </c>
      <c r="J30" s="64" t="s">
        <v>30</v>
      </c>
      <c r="K30" s="64">
        <v>1</v>
      </c>
      <c r="L30" s="66">
        <v>6987</v>
      </c>
      <c r="M30" s="66">
        <v>1919</v>
      </c>
      <c r="N30" s="62">
        <v>43371</v>
      </c>
      <c r="O30" s="60" t="s">
        <v>78</v>
      </c>
      <c r="P30" s="71" t="s">
        <v>87</v>
      </c>
      <c r="Q30" s="58"/>
      <c r="R30" s="58"/>
      <c r="S30" s="57"/>
      <c r="T30" s="57"/>
      <c r="U30" s="58"/>
      <c r="W30" s="57"/>
    </row>
    <row r="31" spans="1:25" s="55" customFormat="1" ht="25.2" customHeight="1">
      <c r="A31" s="59">
        <v>17</v>
      </c>
      <c r="B31" s="67">
        <v>7</v>
      </c>
      <c r="C31" s="69" t="s">
        <v>55</v>
      </c>
      <c r="D31" s="66">
        <v>5095.66</v>
      </c>
      <c r="E31" s="64">
        <v>15524.01</v>
      </c>
      <c r="F31" s="52">
        <f>(D31-E31)/E31</f>
        <v>-0.67175620216683707</v>
      </c>
      <c r="G31" s="66">
        <v>1074</v>
      </c>
      <c r="H31" s="68">
        <v>37</v>
      </c>
      <c r="I31" s="64">
        <f>G31/H31</f>
        <v>29.027027027027028</v>
      </c>
      <c r="J31" s="64">
        <v>6</v>
      </c>
      <c r="K31" s="64">
        <v>3</v>
      </c>
      <c r="L31" s="66">
        <v>65786</v>
      </c>
      <c r="M31" s="66">
        <v>11554</v>
      </c>
      <c r="N31" s="62">
        <v>43357</v>
      </c>
      <c r="O31" s="72" t="s">
        <v>56</v>
      </c>
      <c r="P31" s="58"/>
      <c r="Q31" s="58"/>
      <c r="R31" s="58"/>
      <c r="S31" s="57"/>
      <c r="T31" s="57"/>
      <c r="U31" s="58"/>
      <c r="W31" s="57"/>
    </row>
    <row r="32" spans="1:25" s="55" customFormat="1" ht="25.2" customHeight="1">
      <c r="A32" s="59">
        <v>18</v>
      </c>
      <c r="B32" s="67">
        <v>11</v>
      </c>
      <c r="C32" s="69" t="s">
        <v>50</v>
      </c>
      <c r="D32" s="66">
        <v>3766.04</v>
      </c>
      <c r="E32" s="64">
        <v>8742.98</v>
      </c>
      <c r="F32" s="52">
        <f>(D32-E32)/E32</f>
        <v>-0.56924984387474287</v>
      </c>
      <c r="G32" s="66">
        <v>692</v>
      </c>
      <c r="H32" s="68">
        <v>28</v>
      </c>
      <c r="I32" s="64">
        <f>G32/H32</f>
        <v>24.714285714285715</v>
      </c>
      <c r="J32" s="64">
        <v>6</v>
      </c>
      <c r="K32" s="64">
        <v>4</v>
      </c>
      <c r="L32" s="66">
        <v>63764.19</v>
      </c>
      <c r="M32" s="66">
        <v>12033</v>
      </c>
      <c r="N32" s="62">
        <v>43350</v>
      </c>
      <c r="O32" s="60" t="s">
        <v>51</v>
      </c>
      <c r="P32" s="71"/>
      <c r="Q32" s="58"/>
      <c r="R32" s="58"/>
      <c r="S32" s="57"/>
      <c r="T32" s="57"/>
      <c r="U32" s="58"/>
      <c r="W32" s="57"/>
    </row>
    <row r="33" spans="1:25" s="55" customFormat="1" ht="25.2" customHeight="1">
      <c r="A33" s="59">
        <v>19</v>
      </c>
      <c r="B33" s="67">
        <v>10</v>
      </c>
      <c r="C33" s="69" t="s">
        <v>46</v>
      </c>
      <c r="D33" s="66">
        <v>3581.23</v>
      </c>
      <c r="E33" s="64">
        <v>8792.4500000000007</v>
      </c>
      <c r="F33" s="52">
        <f>(D33-E33)/E33</f>
        <v>-0.5926925942143545</v>
      </c>
      <c r="G33" s="66">
        <v>751</v>
      </c>
      <c r="H33" s="68">
        <v>24</v>
      </c>
      <c r="I33" s="64">
        <f>G33/H33</f>
        <v>31.291666666666668</v>
      </c>
      <c r="J33" s="64">
        <v>3</v>
      </c>
      <c r="K33" s="64">
        <v>5</v>
      </c>
      <c r="L33" s="66">
        <v>80562.36</v>
      </c>
      <c r="M33" s="66">
        <v>14821</v>
      </c>
      <c r="N33" s="62">
        <v>43343</v>
      </c>
      <c r="O33" s="60" t="s">
        <v>36</v>
      </c>
      <c r="Q33" s="58"/>
      <c r="R33" s="58"/>
      <c r="S33" s="57"/>
      <c r="T33" s="57"/>
      <c r="U33" s="58"/>
      <c r="W33" s="57"/>
    </row>
    <row r="34" spans="1:25" s="55" customFormat="1" ht="25.2" customHeight="1">
      <c r="A34" s="59">
        <v>20</v>
      </c>
      <c r="B34" s="67">
        <v>12</v>
      </c>
      <c r="C34" s="69" t="s">
        <v>47</v>
      </c>
      <c r="D34" s="66">
        <v>2416</v>
      </c>
      <c r="E34" s="64">
        <v>5725</v>
      </c>
      <c r="F34" s="52">
        <f>(D34-E34)/E34</f>
        <v>-0.57799126637554588</v>
      </c>
      <c r="G34" s="66">
        <v>578</v>
      </c>
      <c r="H34" s="64" t="s">
        <v>30</v>
      </c>
      <c r="I34" s="64" t="s">
        <v>30</v>
      </c>
      <c r="J34" s="64">
        <v>5</v>
      </c>
      <c r="K34" s="64">
        <v>5</v>
      </c>
      <c r="L34" s="66">
        <v>56040</v>
      </c>
      <c r="M34" s="66">
        <v>13148</v>
      </c>
      <c r="N34" s="62">
        <v>43343</v>
      </c>
      <c r="O34" s="60" t="s">
        <v>32</v>
      </c>
      <c r="P34" s="58"/>
      <c r="Q34" s="58"/>
      <c r="R34" s="58"/>
      <c r="S34" s="57"/>
      <c r="T34" s="57"/>
      <c r="U34" s="58"/>
      <c r="W34" s="57"/>
    </row>
    <row r="35" spans="1:25" ht="25.2" customHeight="1">
      <c r="A35" s="14"/>
      <c r="B35" s="14"/>
      <c r="C35" s="15" t="s">
        <v>31</v>
      </c>
      <c r="D35" s="61">
        <f>SUM(D23:D34)</f>
        <v>320688.35999999993</v>
      </c>
      <c r="E35" s="61">
        <f>SUM(E23:E34)</f>
        <v>305942.94</v>
      </c>
      <c r="F35" s="70">
        <f>(D35-E35)/E35</f>
        <v>4.8196634313574696E-2</v>
      </c>
      <c r="G35" s="61">
        <f>SUM(G23:G34)</f>
        <v>65165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55" customFormat="1" ht="25.2" customHeight="1">
      <c r="A37" s="59">
        <v>21</v>
      </c>
      <c r="B37" s="67">
        <v>13</v>
      </c>
      <c r="C37" s="69" t="s">
        <v>52</v>
      </c>
      <c r="D37" s="66">
        <v>2251.7800000000002</v>
      </c>
      <c r="E37" s="45">
        <v>5697.4</v>
      </c>
      <c r="F37" s="52">
        <f>(D37-E37)/E37</f>
        <v>-0.60477059711447323</v>
      </c>
      <c r="G37" s="66">
        <v>400</v>
      </c>
      <c r="H37" s="68">
        <v>12</v>
      </c>
      <c r="I37" s="64">
        <f>G37/H37</f>
        <v>33.333333333333336</v>
      </c>
      <c r="J37" s="64">
        <v>2</v>
      </c>
      <c r="K37" s="64">
        <v>3</v>
      </c>
      <c r="L37" s="66">
        <v>32882.410000000003</v>
      </c>
      <c r="M37" s="66">
        <v>5662</v>
      </c>
      <c r="N37" s="62">
        <v>43357</v>
      </c>
      <c r="O37" s="60" t="s">
        <v>27</v>
      </c>
      <c r="P37" s="58"/>
      <c r="Q37" s="58"/>
      <c r="R37" s="58"/>
      <c r="S37" s="57"/>
      <c r="T37" s="57"/>
      <c r="U37" s="58"/>
      <c r="W37" s="57"/>
    </row>
    <row r="38" spans="1:25" s="55" customFormat="1" ht="25.2" customHeight="1">
      <c r="A38" s="59">
        <v>22</v>
      </c>
      <c r="B38" s="67">
        <v>20</v>
      </c>
      <c r="C38" s="69" t="s">
        <v>42</v>
      </c>
      <c r="D38" s="66">
        <v>1718</v>
      </c>
      <c r="E38" s="65">
        <v>1764</v>
      </c>
      <c r="F38" s="52">
        <f>(D38-E38)/E38</f>
        <v>-2.6077097505668934E-2</v>
      </c>
      <c r="G38" s="66">
        <v>509</v>
      </c>
      <c r="H38" s="64" t="s">
        <v>30</v>
      </c>
      <c r="I38" s="64" t="s">
        <v>30</v>
      </c>
      <c r="J38" s="64">
        <v>2</v>
      </c>
      <c r="K38" s="64">
        <v>7</v>
      </c>
      <c r="L38" s="66">
        <v>42785</v>
      </c>
      <c r="M38" s="66">
        <v>10837</v>
      </c>
      <c r="N38" s="62">
        <v>43329</v>
      </c>
      <c r="O38" s="60" t="s">
        <v>32</v>
      </c>
      <c r="P38" s="58"/>
      <c r="Q38" s="58"/>
      <c r="R38" s="42"/>
      <c r="S38" s="58"/>
      <c r="U38" s="57"/>
    </row>
    <row r="39" spans="1:25" s="49" customFormat="1" ht="25.2" customHeight="1">
      <c r="A39" s="59">
        <v>23</v>
      </c>
      <c r="B39" s="67">
        <v>21</v>
      </c>
      <c r="C39" s="51" t="s">
        <v>44</v>
      </c>
      <c r="D39" s="66">
        <v>858.06</v>
      </c>
      <c r="E39" s="64">
        <v>1685.35</v>
      </c>
      <c r="F39" s="52">
        <f>(D39-E39)/E39</f>
        <v>-0.49087133236419733</v>
      </c>
      <c r="G39" s="66">
        <v>171</v>
      </c>
      <c r="H39" s="48">
        <v>8</v>
      </c>
      <c r="I39" s="45">
        <f>G39/H39</f>
        <v>21.375</v>
      </c>
      <c r="J39" s="64">
        <v>1</v>
      </c>
      <c r="K39" s="64">
        <v>6</v>
      </c>
      <c r="L39" s="66">
        <v>32892.699999999997</v>
      </c>
      <c r="M39" s="66">
        <v>7883</v>
      </c>
      <c r="N39" s="50">
        <v>43336</v>
      </c>
      <c r="O39" s="54" t="s">
        <v>45</v>
      </c>
      <c r="P39" s="58"/>
      <c r="Q39" s="58"/>
      <c r="R39" s="58"/>
      <c r="S39" s="58"/>
      <c r="T39" s="58"/>
      <c r="U39" s="57"/>
      <c r="V39" s="55"/>
      <c r="W39" s="55"/>
    </row>
    <row r="40" spans="1:25" s="55" customFormat="1" ht="25.2" customHeight="1">
      <c r="A40" s="59">
        <v>24</v>
      </c>
      <c r="B40" s="45" t="s">
        <v>30</v>
      </c>
      <c r="C40" s="69" t="s">
        <v>88</v>
      </c>
      <c r="D40" s="66">
        <v>484</v>
      </c>
      <c r="E40" s="64" t="s">
        <v>30</v>
      </c>
      <c r="F40" s="64" t="s">
        <v>30</v>
      </c>
      <c r="G40" s="66">
        <v>88</v>
      </c>
      <c r="H40" s="68">
        <v>8</v>
      </c>
      <c r="I40" s="45">
        <f>G40/H40</f>
        <v>11</v>
      </c>
      <c r="J40" s="64">
        <v>1</v>
      </c>
      <c r="K40" s="64" t="s">
        <v>30</v>
      </c>
      <c r="L40" s="66">
        <v>11025.56</v>
      </c>
      <c r="M40" s="66">
        <v>2088</v>
      </c>
      <c r="N40" s="62">
        <v>43322</v>
      </c>
      <c r="O40" s="60" t="s">
        <v>48</v>
      </c>
      <c r="P40" s="58"/>
      <c r="Q40" s="58"/>
      <c r="R40" s="58"/>
      <c r="S40" s="58"/>
      <c r="T40" s="58"/>
      <c r="U40" s="57"/>
    </row>
    <row r="41" spans="1:25" s="55" customFormat="1" ht="25.2" customHeight="1">
      <c r="A41" s="59">
        <v>25</v>
      </c>
      <c r="B41" s="67" t="s">
        <v>34</v>
      </c>
      <c r="C41" s="69" t="s">
        <v>86</v>
      </c>
      <c r="D41" s="66">
        <v>464.6</v>
      </c>
      <c r="E41" s="64" t="s">
        <v>30</v>
      </c>
      <c r="F41" s="64" t="s">
        <v>30</v>
      </c>
      <c r="G41" s="66">
        <v>96</v>
      </c>
      <c r="H41" s="68">
        <v>6</v>
      </c>
      <c r="I41" s="64">
        <f>G41/H41</f>
        <v>16</v>
      </c>
      <c r="J41" s="64">
        <v>6</v>
      </c>
      <c r="K41" s="64">
        <v>0</v>
      </c>
      <c r="L41" s="66">
        <v>464.6</v>
      </c>
      <c r="M41" s="66">
        <v>96</v>
      </c>
      <c r="N41" s="62" t="s">
        <v>35</v>
      </c>
      <c r="O41" s="60" t="s">
        <v>38</v>
      </c>
      <c r="P41" s="58"/>
      <c r="Q41" s="58"/>
      <c r="R41" s="58"/>
      <c r="S41" s="57"/>
      <c r="T41" s="57"/>
      <c r="U41" s="58"/>
    </row>
    <row r="42" spans="1:25" s="55" customFormat="1" ht="25.2" customHeight="1">
      <c r="A42" s="59">
        <v>26</v>
      </c>
      <c r="B42" s="74">
        <v>22</v>
      </c>
      <c r="C42" s="69" t="s">
        <v>58</v>
      </c>
      <c r="D42" s="66">
        <v>369.8</v>
      </c>
      <c r="E42" s="64">
        <v>1425.3</v>
      </c>
      <c r="F42" s="52">
        <f>(D42-E42)/E42</f>
        <v>-0.74054584999649198</v>
      </c>
      <c r="G42" s="66">
        <v>81</v>
      </c>
      <c r="H42" s="68">
        <v>6</v>
      </c>
      <c r="I42" s="64">
        <f>G42/H42</f>
        <v>13.5</v>
      </c>
      <c r="J42" s="64">
        <v>2</v>
      </c>
      <c r="K42" s="64">
        <v>3</v>
      </c>
      <c r="L42" s="66">
        <v>8527.02</v>
      </c>
      <c r="M42" s="66">
        <v>1773</v>
      </c>
      <c r="N42" s="62">
        <v>43357</v>
      </c>
      <c r="O42" s="60" t="s">
        <v>48</v>
      </c>
      <c r="P42" s="71"/>
      <c r="R42" s="63"/>
      <c r="T42" s="58"/>
      <c r="U42" s="58"/>
      <c r="V42" s="57"/>
      <c r="W42" s="57"/>
      <c r="X42" s="58"/>
      <c r="Y42" s="57"/>
    </row>
    <row r="43" spans="1:25" s="55" customFormat="1" ht="25.2" customHeight="1">
      <c r="A43" s="59">
        <v>27</v>
      </c>
      <c r="B43" s="45" t="s">
        <v>30</v>
      </c>
      <c r="C43" s="69" t="s">
        <v>79</v>
      </c>
      <c r="D43" s="66">
        <v>304</v>
      </c>
      <c r="E43" s="64" t="s">
        <v>30</v>
      </c>
      <c r="F43" s="64" t="s">
        <v>30</v>
      </c>
      <c r="G43" s="66">
        <v>158</v>
      </c>
      <c r="H43" s="68">
        <v>6</v>
      </c>
      <c r="I43" s="64">
        <f>G43/H43</f>
        <v>26.333333333333332</v>
      </c>
      <c r="J43" s="64">
        <v>6</v>
      </c>
      <c r="K43" s="64" t="s">
        <v>30</v>
      </c>
      <c r="L43" s="66">
        <v>880299</v>
      </c>
      <c r="M43" s="66">
        <v>185666</v>
      </c>
      <c r="N43" s="62">
        <v>42899</v>
      </c>
      <c r="O43" s="60" t="s">
        <v>37</v>
      </c>
      <c r="P43" s="58"/>
      <c r="Q43" s="58"/>
      <c r="R43" s="58"/>
      <c r="S43" s="57"/>
      <c r="T43" s="57"/>
      <c r="U43" s="58"/>
    </row>
    <row r="44" spans="1:25" s="55" customFormat="1" ht="25.2" customHeight="1">
      <c r="A44" s="59">
        <v>28</v>
      </c>
      <c r="B44" s="67">
        <v>18</v>
      </c>
      <c r="C44" s="69" t="s">
        <v>40</v>
      </c>
      <c r="D44" s="66">
        <v>237</v>
      </c>
      <c r="E44" s="65">
        <v>2204</v>
      </c>
      <c r="F44" s="52">
        <f>(D44-E44)/E44</f>
        <v>-0.89246823956442833</v>
      </c>
      <c r="G44" s="66">
        <v>52</v>
      </c>
      <c r="H44" s="68">
        <v>1</v>
      </c>
      <c r="I44" s="64">
        <f>G44/H44</f>
        <v>52</v>
      </c>
      <c r="J44" s="64">
        <v>1</v>
      </c>
      <c r="K44" s="64">
        <v>7</v>
      </c>
      <c r="L44" s="66">
        <v>160637</v>
      </c>
      <c r="M44" s="66">
        <v>27541</v>
      </c>
      <c r="N44" s="62">
        <v>43329</v>
      </c>
      <c r="O44" s="82" t="s">
        <v>41</v>
      </c>
      <c r="P44" s="58"/>
      <c r="R44" s="63"/>
      <c r="T44" s="58"/>
      <c r="U44" s="58"/>
      <c r="V44" s="57"/>
      <c r="W44" s="57"/>
      <c r="X44" s="58"/>
      <c r="Y44" s="57"/>
    </row>
    <row r="45" spans="1:25" s="55" customFormat="1" ht="25.2" customHeight="1">
      <c r="A45" s="59">
        <v>29</v>
      </c>
      <c r="B45" s="74">
        <v>17</v>
      </c>
      <c r="C45" s="69" t="s">
        <v>59</v>
      </c>
      <c r="D45" s="66">
        <v>234.77</v>
      </c>
      <c r="E45" s="64">
        <v>2493.85</v>
      </c>
      <c r="F45" s="52">
        <f>(D45-E45)/E45</f>
        <v>-0.90586041662489725</v>
      </c>
      <c r="G45" s="66">
        <v>52</v>
      </c>
      <c r="H45" s="68">
        <v>11</v>
      </c>
      <c r="I45" s="64">
        <f>G45/H45</f>
        <v>4.7272727272727275</v>
      </c>
      <c r="J45" s="64">
        <v>2</v>
      </c>
      <c r="K45" s="64">
        <v>3</v>
      </c>
      <c r="L45" s="66">
        <v>9107</v>
      </c>
      <c r="M45" s="66">
        <v>1846</v>
      </c>
      <c r="N45" s="62">
        <v>43357</v>
      </c>
      <c r="O45" s="60" t="s">
        <v>54</v>
      </c>
      <c r="P45" s="58"/>
      <c r="R45" s="63"/>
      <c r="T45" s="58"/>
      <c r="U45" s="58"/>
      <c r="V45" s="57"/>
      <c r="W45" s="57"/>
      <c r="X45" s="58"/>
      <c r="Y45" s="57"/>
    </row>
    <row r="46" spans="1:25" s="55" customFormat="1" ht="25.2" customHeight="1">
      <c r="A46" s="59">
        <v>30</v>
      </c>
      <c r="B46" s="64" t="s">
        <v>30</v>
      </c>
      <c r="C46" s="69" t="s">
        <v>80</v>
      </c>
      <c r="D46" s="66">
        <v>185</v>
      </c>
      <c r="E46" s="64" t="s">
        <v>30</v>
      </c>
      <c r="F46" s="64" t="s">
        <v>30</v>
      </c>
      <c r="G46" s="66">
        <v>97</v>
      </c>
      <c r="H46" s="68">
        <v>6</v>
      </c>
      <c r="I46" s="64">
        <f>G46/H46</f>
        <v>16.166666666666668</v>
      </c>
      <c r="J46" s="64">
        <v>6</v>
      </c>
      <c r="K46" s="64" t="s">
        <v>30</v>
      </c>
      <c r="L46" s="66">
        <v>568408</v>
      </c>
      <c r="M46" s="66">
        <v>146592</v>
      </c>
      <c r="N46" s="62">
        <v>41467</v>
      </c>
      <c r="O46" s="60" t="s">
        <v>37</v>
      </c>
      <c r="P46" s="58"/>
      <c r="R46" s="63"/>
      <c r="T46" s="58"/>
      <c r="U46" s="58"/>
      <c r="V46" s="57"/>
      <c r="W46" s="57"/>
      <c r="X46" s="58"/>
    </row>
    <row r="47" spans="1:25" ht="25.2" customHeight="1">
      <c r="A47" s="14"/>
      <c r="B47" s="14"/>
      <c r="C47" s="15" t="s">
        <v>62</v>
      </c>
      <c r="D47" s="16">
        <f>SUM(D35:D46)</f>
        <v>327795.36999999994</v>
      </c>
      <c r="E47" s="61">
        <f ca="1">SUM(E35:E49)</f>
        <v>321212.83999999997</v>
      </c>
      <c r="F47" s="70">
        <f t="shared" ref="F47" ca="1" si="2">(D47-E47)/E47</f>
        <v>2.1057782123528969E-2</v>
      </c>
      <c r="G47" s="61">
        <f ca="1">SUM(G35:G49)</f>
        <v>66905</v>
      </c>
      <c r="H47" s="17"/>
      <c r="I47" s="18"/>
      <c r="J47" s="17"/>
      <c r="K47" s="19"/>
      <c r="L47" s="20"/>
      <c r="M47" s="12"/>
      <c r="N47" s="21"/>
      <c r="O47" s="22"/>
    </row>
    <row r="48" spans="1:25" ht="12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1" s="55" customFormat="1" ht="25.2" customHeight="1">
      <c r="A49" s="59">
        <v>31</v>
      </c>
      <c r="B49" s="45" t="s">
        <v>30</v>
      </c>
      <c r="C49" s="69" t="s">
        <v>81</v>
      </c>
      <c r="D49" s="66">
        <v>181.5</v>
      </c>
      <c r="E49" s="64" t="s">
        <v>30</v>
      </c>
      <c r="F49" s="64" t="s">
        <v>30</v>
      </c>
      <c r="G49" s="66">
        <v>36</v>
      </c>
      <c r="H49" s="68">
        <v>1</v>
      </c>
      <c r="I49" s="64">
        <f>G49/H49</f>
        <v>36</v>
      </c>
      <c r="J49" s="64">
        <v>1</v>
      </c>
      <c r="K49" s="64" t="s">
        <v>30</v>
      </c>
      <c r="L49" s="66">
        <v>376476</v>
      </c>
      <c r="M49" s="66">
        <v>66599</v>
      </c>
      <c r="N49" s="62">
        <v>43238</v>
      </c>
      <c r="O49" s="72" t="s">
        <v>56</v>
      </c>
      <c r="P49" s="58"/>
      <c r="Q49" s="58"/>
      <c r="R49" s="58"/>
      <c r="S49" s="58"/>
      <c r="T49" s="57"/>
      <c r="U49" s="58"/>
    </row>
    <row r="50" spans="1:21" s="55" customFormat="1" ht="25.2" customHeight="1">
      <c r="A50" s="59">
        <v>32</v>
      </c>
      <c r="B50" s="64" t="s">
        <v>30</v>
      </c>
      <c r="C50" s="69" t="s">
        <v>82</v>
      </c>
      <c r="D50" s="66">
        <v>181.5</v>
      </c>
      <c r="E50" s="64" t="s">
        <v>30</v>
      </c>
      <c r="F50" s="64" t="s">
        <v>30</v>
      </c>
      <c r="G50" s="66">
        <v>36</v>
      </c>
      <c r="H50" s="68">
        <v>1</v>
      </c>
      <c r="I50" s="64">
        <f>G50/H50</f>
        <v>36</v>
      </c>
      <c r="J50" s="64">
        <v>1</v>
      </c>
      <c r="K50" s="64" t="s">
        <v>30</v>
      </c>
      <c r="L50" s="66">
        <v>350051</v>
      </c>
      <c r="M50" s="66">
        <v>58334</v>
      </c>
      <c r="N50" s="62">
        <v>43217</v>
      </c>
      <c r="O50" s="72" t="s">
        <v>38</v>
      </c>
      <c r="P50" s="58"/>
      <c r="Q50" s="58"/>
      <c r="R50" s="58"/>
      <c r="S50" s="58"/>
      <c r="T50" s="57"/>
      <c r="U50" s="58"/>
    </row>
    <row r="51" spans="1:21" s="55" customFormat="1" ht="25.2" customHeight="1">
      <c r="A51" s="59">
        <v>33</v>
      </c>
      <c r="B51" s="64" t="s">
        <v>30</v>
      </c>
      <c r="C51" s="69" t="s">
        <v>85</v>
      </c>
      <c r="D51" s="66">
        <v>106</v>
      </c>
      <c r="E51" s="64" t="s">
        <v>30</v>
      </c>
      <c r="F51" s="64" t="s">
        <v>30</v>
      </c>
      <c r="G51" s="66">
        <v>53</v>
      </c>
      <c r="H51" s="68">
        <v>1</v>
      </c>
      <c r="I51" s="64">
        <f>G51/H51</f>
        <v>53</v>
      </c>
      <c r="J51" s="64">
        <v>1</v>
      </c>
      <c r="K51" s="64" t="s">
        <v>30</v>
      </c>
      <c r="L51" s="66">
        <v>217312.1</v>
      </c>
      <c r="M51" s="66">
        <v>53117</v>
      </c>
      <c r="N51" s="62">
        <v>42321</v>
      </c>
      <c r="O51" s="60" t="s">
        <v>27</v>
      </c>
      <c r="P51" s="58"/>
      <c r="Q51" s="58"/>
      <c r="R51" s="58"/>
      <c r="S51" s="58"/>
      <c r="T51" s="57"/>
      <c r="U51" s="58"/>
    </row>
    <row r="52" spans="1:21" s="55" customFormat="1" ht="25.2" customHeight="1">
      <c r="A52" s="59">
        <v>34</v>
      </c>
      <c r="B52" s="74">
        <v>14</v>
      </c>
      <c r="C52" s="69" t="s">
        <v>67</v>
      </c>
      <c r="D52" s="66">
        <v>12</v>
      </c>
      <c r="E52" s="64">
        <v>4331.93</v>
      </c>
      <c r="F52" s="52">
        <f>(D52-E52)/E52</f>
        <v>-0.99722987213551462</v>
      </c>
      <c r="G52" s="66">
        <v>4</v>
      </c>
      <c r="H52" s="68">
        <v>1</v>
      </c>
      <c r="I52" s="64">
        <f>G52/H52</f>
        <v>4</v>
      </c>
      <c r="J52" s="64">
        <v>1</v>
      </c>
      <c r="K52" s="64">
        <v>2</v>
      </c>
      <c r="L52" s="66">
        <v>4354</v>
      </c>
      <c r="M52" s="66">
        <v>810</v>
      </c>
      <c r="N52" s="62">
        <v>43364</v>
      </c>
      <c r="O52" s="60" t="s">
        <v>54</v>
      </c>
      <c r="P52" s="58"/>
      <c r="Q52" s="58"/>
      <c r="R52" s="58"/>
      <c r="S52" s="58"/>
      <c r="T52" s="57"/>
      <c r="U52" s="58"/>
    </row>
    <row r="53" spans="1:21" ht="25.2" customHeight="1">
      <c r="A53" s="14"/>
      <c r="B53" s="14"/>
      <c r="C53" s="15" t="s">
        <v>89</v>
      </c>
      <c r="D53" s="16">
        <f>SUM(D47:D52)</f>
        <v>328276.36999999994</v>
      </c>
      <c r="E53" s="61">
        <f ca="1">SUM(E47:E52)</f>
        <v>325544.76999999996</v>
      </c>
      <c r="F53" s="70">
        <f ca="1">(D53-E53)/E53</f>
        <v>8.3908581913325689E-3</v>
      </c>
      <c r="G53" s="61">
        <f ca="1">SUM(G47:G52)</f>
        <v>66998</v>
      </c>
      <c r="H53" s="17"/>
      <c r="I53" s="18"/>
      <c r="J53" s="17"/>
      <c r="K53" s="19"/>
      <c r="L53" s="20"/>
      <c r="M53" s="32"/>
      <c r="N53" s="21"/>
      <c r="O53" s="33"/>
    </row>
    <row r="55" spans="1:21">
      <c r="B55" s="13"/>
    </row>
    <row r="57" spans="1:21">
      <c r="D57" s="7"/>
      <c r="E57" s="7"/>
      <c r="F57" s="38"/>
      <c r="G57" s="7"/>
      <c r="L57" s="7"/>
      <c r="M57" s="7"/>
      <c r="N57" s="37"/>
    </row>
    <row r="58" spans="1:21">
      <c r="E58" s="7"/>
      <c r="F58" s="38"/>
      <c r="L58" s="7"/>
      <c r="N58" s="37"/>
    </row>
    <row r="63" spans="1:21" ht="17.399999999999999" customHeight="1"/>
    <row r="81" ht="12" customHeight="1"/>
  </sheetData>
  <sortState ref="B13:P52">
    <sortCondition descending="1" ref="D13:D5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2018-10-05T12:41:51Z</dcterms:modified>
</cp:coreProperties>
</file>