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8\Rugsėjis\"/>
    </mc:Choice>
  </mc:AlternateContent>
  <xr:revisionPtr revIDLastSave="0" documentId="13_ncr:1_{A08CA859-C1B8-4253-83BE-00FC3A6ECD1D}" xr6:coauthVersionLast="34" xr6:coauthVersionMax="34" xr10:uidLastSave="{00000000-0000-0000-0000-000000000000}"/>
  <bookViews>
    <workbookView xWindow="0" yWindow="0" windowWidth="23040" windowHeight="8784" xr2:uid="{00000000-000D-0000-FFFF-FFFF00000000}"/>
  </bookViews>
  <sheets>
    <sheet name="Sheet1" sheetId="1" r:id="rId1"/>
    <sheet name="Sheet2" sheetId="2" r:id="rId2"/>
    <sheet name="Sheet3" sheetId="3" r:id="rId3"/>
  </sheet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" i="1" l="1"/>
  <c r="E35" i="1" s="1"/>
  <c r="E39" i="1" s="1"/>
  <c r="G23" i="1"/>
  <c r="G35" i="1" s="1"/>
  <c r="G39" i="1" s="1"/>
  <c r="D23" i="1"/>
  <c r="F23" i="1" s="1"/>
  <c r="A16" i="1"/>
  <c r="A17" i="1"/>
  <c r="A19" i="1"/>
  <c r="A20" i="1"/>
  <c r="A22" i="1"/>
  <c r="I22" i="1"/>
  <c r="I37" i="1"/>
  <c r="I14" i="1"/>
  <c r="I17" i="1"/>
  <c r="I19" i="1"/>
  <c r="I20" i="1"/>
  <c r="F20" i="1"/>
  <c r="F18" i="1"/>
  <c r="F21" i="1"/>
  <c r="F26" i="1"/>
  <c r="F29" i="1"/>
  <c r="F27" i="1"/>
  <c r="F25" i="1"/>
  <c r="F28" i="1"/>
  <c r="F33" i="1"/>
  <c r="F30" i="1"/>
  <c r="F34" i="1"/>
  <c r="F31" i="1"/>
  <c r="F32" i="1"/>
  <c r="F38" i="1"/>
  <c r="F13" i="1"/>
  <c r="D35" i="1" l="1"/>
  <c r="A14" i="1"/>
  <c r="A13" i="1"/>
  <c r="I27" i="1"/>
  <c r="F35" i="1" l="1"/>
  <c r="D39" i="1"/>
  <c r="F39" i="1" s="1"/>
  <c r="I31" i="1"/>
  <c r="I29" i="1"/>
  <c r="I26" i="1"/>
  <c r="I21" i="1"/>
  <c r="I13" i="1"/>
  <c r="I33" i="1" l="1"/>
  <c r="I18" i="1"/>
  <c r="I34" i="1"/>
  <c r="I25" i="1"/>
  <c r="I30" i="1"/>
  <c r="F16" i="1"/>
  <c r="I16" i="1" l="1"/>
  <c r="I38" i="1" l="1"/>
</calcChain>
</file>

<file path=xl/sharedStrings.xml><?xml version="1.0" encoding="utf-8"?>
<sst xmlns="http://schemas.openxmlformats.org/spreadsheetml/2006/main" count="120" uniqueCount="74">
  <si>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</si>
  <si>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</si>
  <si>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</si>
  <si>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</si>
  <si>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</si>
  <si>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</si>
  <si>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</si>
  <si>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</si>
  <si>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</si>
  <si>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</si>
  <si>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</si>
  <si>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</si>
  <si>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</si>
  <si>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</si>
  <si>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</si>
  <si>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</si>
  <si>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</si>
  <si>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</si>
  <si>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</si>
  <si>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</si>
  <si>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</si>
  <si>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</si>
  <si>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</si>
  <si>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</si>
  <si>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</si>
  <si>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</si>
  <si>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</si>
  <si>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</si>
  <si>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</si>
  <si>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</si>
  <si>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</si>
  <si>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Total (20)</t>
  </si>
  <si>
    <t>N</t>
  </si>
  <si>
    <t>Garsų pasaulio įrašai</t>
  </si>
  <si>
    <t xml:space="preserve"> </t>
  </si>
  <si>
    <t>Mostrų viešbutis 3: Atostogos (Hotel Transylvania 3)</t>
  </si>
  <si>
    <t>Mamma Mia! Štai ir mes (Mamma Mia! Here We Go Again)</t>
  </si>
  <si>
    <t>Pirmasis išvalymas (The First Purge)</t>
  </si>
  <si>
    <t>ACME Film / SONY</t>
  </si>
  <si>
    <t>NCG Distribution  /
Universal Pictures International</t>
  </si>
  <si>
    <t>Theatrical Film Distribution / WDSMPI</t>
  </si>
  <si>
    <t>Nerealieji 2 (Incredibles 2)</t>
  </si>
  <si>
    <t>Moterys meluoja geriau. Robertėlis</t>
  </si>
  <si>
    <t>Singing Fish</t>
  </si>
  <si>
    <t>Greta Garbo Films</t>
  </si>
  <si>
    <t>Šnipas, kuris mane išdūrė (Spy Who Dumped Me)</t>
  </si>
  <si>
    <t>Neįmanoma misija: atpildo diena (Mission: Impossible - Fallout)</t>
  </si>
  <si>
    <t>NCG Distribution  /
Paramount Pictures</t>
  </si>
  <si>
    <t>Luisas ir ateiviai (Luis &amp; the Aliens)</t>
  </si>
  <si>
    <t>Mažoji Italija (Little Italy)</t>
  </si>
  <si>
    <t>Vartai į anapus (Down a Dark Hall)</t>
  </si>
  <si>
    <t>Megalodonas: Grėsmė iš gelmių (Meg)</t>
  </si>
  <si>
    <t>ACME Film / WB</t>
  </si>
  <si>
    <t>Slendermenas (Slender Man)</t>
  </si>
  <si>
    <t>Žaisliukai suaugusiems (Happytime Murders)</t>
  </si>
  <si>
    <t>A-one Films</t>
  </si>
  <si>
    <t>Nesijaudink, jis toli nenueis (Don't Worry, He Won't Get Far on Foot)</t>
  </si>
  <si>
    <t>Eime su manimi (Walk with me)</t>
  </si>
  <si>
    <t>Leo da Vinčis: Misija Mona Liza (Leo Da Vinci: Mission Mona Lisa)</t>
  </si>
  <si>
    <t>UAB Travolta</t>
  </si>
  <si>
    <t>August 24 - 26</t>
  </si>
  <si>
    <t>Rugpjūčio 24 - 26 d.</t>
  </si>
  <si>
    <t>Total (22)</t>
  </si>
  <si>
    <t>August 31 - September 2 Lithuanian top</t>
  </si>
  <si>
    <t>August 31 - September 2</t>
  </si>
  <si>
    <t>Rugpjūčio 31 - rugsėjo 2 d.</t>
  </si>
  <si>
    <t>Alfa (Alpha)</t>
  </si>
  <si>
    <t>Pasakiškai turtingi (Crazy Rich Asians)</t>
  </si>
  <si>
    <t>22-oji Mylia (Mile 22)</t>
  </si>
  <si>
    <t>Du ančiukai ir žąsinas (Duck duck goose)</t>
  </si>
  <si>
    <t>Maroko istorijos (Razzia)</t>
  </si>
  <si>
    <t>Best Films</t>
  </si>
  <si>
    <t>Gimšė! (Днюха!)</t>
  </si>
  <si>
    <t>Rugpjūčio 31 - rugsėjo 2 d. Lietuvos kino teatruose rodytų filmų topas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</si>
</sst>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yyyy/mm/dd;@"/>
  </numFmts>
  <fonts count="25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</font>
    <font>
      <sz val="8"/>
      <name val="Verdana"/>
      <family val="2"/>
      <charset val="186"/>
    </font>
    <font>
      <b/>
      <sz val="10"/>
      <color rgb="FF000000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1" fillId="0" borderId="0"/>
    <xf numFmtId="0" fontId="11" fillId="0" borderId="0"/>
    <xf numFmtId="0" fontId="2" fillId="0" borderId="0"/>
    <xf numFmtId="0" fontId="22" fillId="0" borderId="0"/>
  </cellStyleXfs>
  <cellXfs count="74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 applyBorder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 applyBorder="1"/>
    <xf numFmtId="0" fontId="14" fillId="2" borderId="6" xfId="0" applyFont="1" applyFill="1" applyBorder="1" applyAlignment="1">
      <alignment horizontal="center" wrapText="1"/>
    </xf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8" fillId="0" borderId="0" xfId="0" applyFont="1"/>
    <xf numFmtId="0" fontId="17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3" fontId="13" fillId="3" borderId="8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1" fillId="0" borderId="0" xfId="0" applyFont="1"/>
    <xf numFmtId="0" fontId="14" fillId="2" borderId="6" xfId="0" applyFont="1" applyFill="1" applyBorder="1" applyAlignment="1">
      <alignment horizontal="center" vertical="center" wrapText="1"/>
    </xf>
    <xf numFmtId="4" fontId="11" fillId="0" borderId="0" xfId="0" applyNumberFormat="1" applyFont="1" applyBorder="1"/>
    <xf numFmtId="4" fontId="11" fillId="0" borderId="0" xfId="0" applyNumberFormat="1" applyFont="1"/>
    <xf numFmtId="0" fontId="17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right" vertical="center" wrapText="1"/>
    </xf>
    <xf numFmtId="3" fontId="20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13" fillId="0" borderId="8" xfId="23" applyNumberFormat="1" applyFont="1" applyBorder="1" applyAlignment="1">
      <alignment horizontal="left" vertical="center" wrapText="1"/>
    </xf>
    <xf numFmtId="3" fontId="13" fillId="0" borderId="8" xfId="23" applyNumberFormat="1" applyFont="1" applyBorder="1" applyAlignment="1">
      <alignment horizontal="center" vertical="center"/>
    </xf>
    <xf numFmtId="1" fontId="17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10" fontId="16" fillId="2" borderId="8" xfId="0" applyNumberFormat="1" applyFont="1" applyFill="1" applyBorder="1" applyAlignment="1">
      <alignment horizontal="center" vertical="center"/>
    </xf>
    <xf numFmtId="8" fontId="11" fillId="0" borderId="0" xfId="0" applyNumberFormat="1" applyFont="1"/>
    <xf numFmtId="6" fontId="11" fillId="0" borderId="0" xfId="0" applyNumberFormat="1" applyFont="1"/>
    <xf numFmtId="10" fontId="24" fillId="2" borderId="8" xfId="0" applyNumberFormat="1" applyFont="1" applyFill="1" applyBorder="1" applyAlignment="1">
      <alignment horizontal="center" vertical="center"/>
    </xf>
    <xf numFmtId="1" fontId="23" fillId="0" borderId="7" xfId="0" applyNumberFormat="1" applyFont="1" applyBorder="1" applyAlignment="1">
      <alignment horizontal="center" vertical="center"/>
    </xf>
    <xf numFmtId="49" fontId="23" fillId="0" borderId="8" xfId="0" applyNumberFormat="1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" fontId="17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" fontId="0" fillId="0" borderId="0" xfId="0" applyNumberFormat="1" applyFont="1"/>
    <xf numFmtId="0" fontId="0" fillId="0" borderId="0" xfId="0" applyFont="1"/>
    <xf numFmtId="3" fontId="13" fillId="0" borderId="7" xfId="0" applyNumberFormat="1" applyFont="1" applyBorder="1" applyAlignment="1">
      <alignment horizontal="center" vertical="center"/>
    </xf>
  </cellXfs>
  <cellStyles count="25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46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1" xr:uid="{00000000-0005-0000-0000-000043000000}"/>
    <cellStyle name="Normal 2" xfId="1" xr:uid="{00000000-0005-0000-0000-000007000000}"/>
    <cellStyle name="Normal 2 2" xfId="3" xr:uid="{00000000-0005-0000-0000-000008000000}"/>
    <cellStyle name="Normal 2 3" xfId="13" xr:uid="{00000000-0005-0000-0000-000009000000}"/>
    <cellStyle name="Normal 2 4" xfId="23" xr:uid="{00000000-0005-0000-0000-000001000000}"/>
    <cellStyle name="Normal 3" xfId="2" xr:uid="{00000000-0005-0000-0000-00000A000000}"/>
    <cellStyle name="Normal 3 2" xfId="4" xr:uid="{00000000-0005-0000-0000-00000B000000}"/>
    <cellStyle name="Normal 3 3" xfId="22" xr:uid="{00000000-0005-0000-0000-00002F000000}"/>
    <cellStyle name="Normal 4" xfId="5" xr:uid="{00000000-0005-0000-0000-00000C000000}"/>
    <cellStyle name="Normal 5" xfId="6" xr:uid="{00000000-0005-0000-0000-00000D000000}"/>
    <cellStyle name="Normal 6" xfId="7" xr:uid="{00000000-0005-0000-0000-00000E000000}"/>
    <cellStyle name="Normal 7" xfId="8" xr:uid="{00000000-0005-0000-0000-00000F000000}"/>
    <cellStyle name="Normal 7 2" xfId="10" xr:uid="{00000000-0005-0000-0000-000010000000}"/>
    <cellStyle name="Normal 8" xfId="11" xr:uid="{00000000-0005-0000-0000-000011000000}"/>
    <cellStyle name="Normal 9" xfId="12" xr:uid="{00000000-0005-0000-0000-000012000000}"/>
    <cellStyle name="Normal 9 2" xfId="17" xr:uid="{00000000-0005-0000-0000-000013000000}"/>
    <cellStyle name="Обычный_niko_all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Rankraštį 1">
              <a:extLst>
                <a:ext uri="{FF2B5EF4-FFF2-40B4-BE49-F238E27FC236}">
                  <a16:creationId xmlns:a16="http://schemas.microsoft.com/office/drawing/2014/main" id="{864B09A0-609F-4DC8-8B3A-B0F5196EC257}"/>
                </a:ext>
              </a:extLst>
            </xdr14:cNvPr>
            <xdr14:cNvContentPartPr/>
          </xdr14:nvContentPartPr>
          <xdr14:nvPr macro=""/>
          <xdr14:xfrm>
            <a:off x="15745060" y="302941"/>
            <a:ext cx="360" cy="14760"/>
          </xdr14:xfrm>
        </xdr:contentPart>
      </mc:Choice>
      <mc:Fallback xmlns="">
        <xdr:pic>
          <xdr:nvPicPr>
            <xdr:cNvPr id="2" name="Rankraštį 1">
              <a:extLst>
                <a:ext uri="{FF2B5EF4-FFF2-40B4-BE49-F238E27FC236}">
                  <a16:creationId xmlns:a16="http://schemas.microsoft.com/office/drawing/2014/main" id="{864B09A0-609F-4DC8-8B3A-B0F5196EC25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5740380" y="298261"/>
              <a:ext cx="9360" cy="24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03T11:53:23.652"/>
    </inkml:context>
    <inkml:brush xml:id="br0">
      <inkml:brushProperty name="width" value="0.02646" units="cm"/>
      <inkml:brushProperty name="height" value="0.02646" units="cm"/>
    </inkml:brush>
  </inkml:definitions>
  <inkml:trace contextRef="#ctx0" brushRef="#br0">0 0 2048,'0'40'-1088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6"/>
  <sheetViews>
    <sheetView tabSelected="1" zoomScale="60" zoomScaleNormal="60" workbookViewId="0">
      <selection activeCell="G49" sqref="G49"/>
    </sheetView>
  </sheetViews>
  <sheetFormatPr defaultColWidth="8.88671875" defaultRowHeight="14.4"/>
  <cols>
    <col min="1" max="1" width="4.109375" style="1" customWidth="1"/>
    <col min="2" max="2" width="5.88671875" style="1" customWidth="1"/>
    <col min="3" max="3" width="29.44140625" style="1" customWidth="1"/>
    <col min="4" max="4" width="13.33203125" style="1" customWidth="1"/>
    <col min="5" max="5" width="14" style="1" customWidth="1"/>
    <col min="6" max="6" width="15.33203125" style="1" customWidth="1"/>
    <col min="7" max="7" width="12.109375" style="1" bestFit="1" customWidth="1"/>
    <col min="8" max="8" width="10.88671875" style="1" customWidth="1"/>
    <col min="9" max="9" width="12" style="1" customWidth="1"/>
    <col min="10" max="10" width="10.5546875" style="1" customWidth="1"/>
    <col min="11" max="11" width="12.109375" style="1" bestFit="1" customWidth="1"/>
    <col min="12" max="12" width="13.44140625" style="1" customWidth="1"/>
    <col min="13" max="13" width="13" style="1" customWidth="1"/>
    <col min="14" max="14" width="14" style="1" customWidth="1"/>
    <col min="15" max="15" width="15.44140625" style="1" customWidth="1"/>
    <col min="16" max="16" width="6.44140625" style="1" customWidth="1"/>
    <col min="17" max="18" width="6.88671875" style="1" customWidth="1"/>
    <col min="19" max="20" width="24.6640625" style="1" customWidth="1"/>
    <col min="21" max="21" width="16.109375" style="1" customWidth="1"/>
    <col min="22" max="22" width="12.33203125" style="1" customWidth="1"/>
    <col min="23" max="23" width="8.88671875" style="1"/>
    <col min="24" max="24" width="13.6640625" style="1" customWidth="1"/>
    <col min="25" max="16384" width="8.88671875" style="1"/>
  </cols>
  <sheetData>
    <row r="1" spans="1:23" ht="19.5" customHeight="1">
      <c r="E1" s="2" t="s">
        <v>63</v>
      </c>
      <c r="F1" s="2"/>
      <c r="G1" s="2"/>
      <c r="H1" s="2"/>
      <c r="I1" s="2"/>
    </row>
    <row r="2" spans="1:23" ht="19.5" customHeight="1">
      <c r="E2" s="2" t="s">
        <v>73</v>
      </c>
      <c r="F2" s="2"/>
      <c r="G2" s="2"/>
      <c r="H2" s="2"/>
      <c r="I2" s="2"/>
      <c r="J2" s="2"/>
      <c r="K2" s="2"/>
    </row>
    <row r="4" spans="1:23" ht="15.75" customHeight="1" thickBot="1"/>
    <row r="5" spans="1:23" ht="15" customHeight="1">
      <c r="A5" s="68"/>
      <c r="B5" s="68"/>
      <c r="C5" s="65" t="s">
        <v>0</v>
      </c>
      <c r="D5" s="3"/>
      <c r="E5" s="3"/>
      <c r="F5" s="65" t="s">
        <v>3</v>
      </c>
      <c r="G5" s="3"/>
      <c r="H5" s="65" t="s">
        <v>5</v>
      </c>
      <c r="I5" s="65" t="s">
        <v>6</v>
      </c>
      <c r="J5" s="65" t="s">
        <v>7</v>
      </c>
      <c r="K5" s="65" t="s">
        <v>8</v>
      </c>
      <c r="L5" s="65" t="s">
        <v>10</v>
      </c>
      <c r="M5" s="65" t="s">
        <v>9</v>
      </c>
      <c r="N5" s="65" t="s">
        <v>11</v>
      </c>
      <c r="O5" s="65" t="s">
        <v>12</v>
      </c>
      <c r="R5" s="4"/>
    </row>
    <row r="6" spans="1:23" ht="21.6">
      <c r="A6" s="69"/>
      <c r="B6" s="69"/>
      <c r="C6" s="66"/>
      <c r="D6" s="5" t="s">
        <v>64</v>
      </c>
      <c r="E6" s="27" t="s">
        <v>60</v>
      </c>
      <c r="F6" s="66"/>
      <c r="G6" s="27" t="s">
        <v>64</v>
      </c>
      <c r="H6" s="66"/>
      <c r="I6" s="66"/>
      <c r="J6" s="66"/>
      <c r="K6" s="66"/>
      <c r="L6" s="66"/>
      <c r="M6" s="66"/>
      <c r="N6" s="66"/>
      <c r="O6" s="66"/>
      <c r="R6" s="4"/>
    </row>
    <row r="7" spans="1:23">
      <c r="A7" s="69"/>
      <c r="B7" s="69"/>
      <c r="C7" s="66"/>
      <c r="D7" s="5" t="s">
        <v>1</v>
      </c>
      <c r="E7" s="5" t="s">
        <v>1</v>
      </c>
      <c r="F7" s="66"/>
      <c r="G7" s="5" t="s">
        <v>4</v>
      </c>
      <c r="H7" s="66"/>
      <c r="I7" s="66"/>
      <c r="J7" s="66"/>
      <c r="K7" s="66"/>
      <c r="L7" s="66"/>
      <c r="M7" s="66"/>
      <c r="N7" s="66"/>
      <c r="O7" s="66"/>
      <c r="R7" s="4"/>
    </row>
    <row r="8" spans="1:23" ht="18" customHeight="1" thickBot="1">
      <c r="A8" s="70"/>
      <c r="B8" s="70"/>
      <c r="C8" s="67"/>
      <c r="D8" s="6" t="s">
        <v>2</v>
      </c>
      <c r="E8" s="6" t="s">
        <v>2</v>
      </c>
      <c r="F8" s="67"/>
      <c r="G8" s="7"/>
      <c r="H8" s="67"/>
      <c r="I8" s="67"/>
      <c r="J8" s="67"/>
      <c r="K8" s="67"/>
      <c r="L8" s="67"/>
      <c r="M8" s="67"/>
      <c r="N8" s="67"/>
      <c r="O8" s="67"/>
      <c r="R8" s="9"/>
    </row>
    <row r="9" spans="1:23" ht="15" customHeight="1">
      <c r="A9" s="68"/>
      <c r="B9" s="68"/>
      <c r="C9" s="65" t="s">
        <v>13</v>
      </c>
      <c r="D9" s="47"/>
      <c r="E9" s="47"/>
      <c r="F9" s="65" t="s">
        <v>15</v>
      </c>
      <c r="G9" s="47"/>
      <c r="H9" s="10" t="s">
        <v>18</v>
      </c>
      <c r="I9" s="65" t="s">
        <v>28</v>
      </c>
      <c r="J9" s="3" t="s">
        <v>19</v>
      </c>
      <c r="K9" s="3" t="s">
        <v>20</v>
      </c>
      <c r="L9" s="11" t="s">
        <v>22</v>
      </c>
      <c r="M9" s="3" t="s">
        <v>23</v>
      </c>
      <c r="N9" s="3" t="s">
        <v>24</v>
      </c>
      <c r="O9" s="65" t="s">
        <v>26</v>
      </c>
      <c r="R9" s="9"/>
    </row>
    <row r="10" spans="1:23" ht="21.6">
      <c r="A10" s="69"/>
      <c r="B10" s="69"/>
      <c r="C10" s="66"/>
      <c r="D10" s="48" t="s">
        <v>65</v>
      </c>
      <c r="E10" s="63" t="s">
        <v>61</v>
      </c>
      <c r="F10" s="66"/>
      <c r="G10" s="63" t="s">
        <v>65</v>
      </c>
      <c r="H10" s="27" t="s">
        <v>17</v>
      </c>
      <c r="I10" s="66"/>
      <c r="J10" s="27" t="s">
        <v>17</v>
      </c>
      <c r="K10" s="27" t="s">
        <v>21</v>
      </c>
      <c r="L10" s="13" t="s">
        <v>14</v>
      </c>
      <c r="M10" s="27" t="s">
        <v>16</v>
      </c>
      <c r="N10" s="27" t="s">
        <v>25</v>
      </c>
      <c r="O10" s="66"/>
      <c r="P10" s="26"/>
      <c r="Q10" s="26"/>
      <c r="R10" s="9"/>
      <c r="S10" s="26"/>
      <c r="T10" s="26"/>
      <c r="U10" s="26"/>
      <c r="V10" s="26"/>
      <c r="W10" s="26"/>
    </row>
    <row r="11" spans="1:23">
      <c r="A11" s="69"/>
      <c r="B11" s="69"/>
      <c r="C11" s="66"/>
      <c r="D11" s="48" t="s">
        <v>14</v>
      </c>
      <c r="E11" s="27" t="s">
        <v>14</v>
      </c>
      <c r="F11" s="66"/>
      <c r="G11" s="48" t="s">
        <v>16</v>
      </c>
      <c r="H11" s="7"/>
      <c r="I11" s="66"/>
      <c r="J11" s="7"/>
      <c r="K11" s="7"/>
      <c r="L11" s="13" t="s">
        <v>2</v>
      </c>
      <c r="M11" s="27" t="s">
        <v>17</v>
      </c>
      <c r="N11" s="7"/>
      <c r="O11" s="66"/>
      <c r="P11" s="26"/>
      <c r="Q11" s="26"/>
      <c r="R11" s="28"/>
      <c r="S11" s="26"/>
      <c r="T11" s="29"/>
      <c r="U11" s="8"/>
      <c r="V11" s="29"/>
      <c r="W11" s="8"/>
    </row>
    <row r="12" spans="1:23" ht="15" thickBot="1">
      <c r="A12" s="69"/>
      <c r="B12" s="70"/>
      <c r="C12" s="67"/>
      <c r="D12" s="49" t="s">
        <v>2</v>
      </c>
      <c r="E12" s="6" t="s">
        <v>2</v>
      </c>
      <c r="F12" s="67"/>
      <c r="G12" s="49" t="s">
        <v>17</v>
      </c>
      <c r="H12" s="51"/>
      <c r="I12" s="67"/>
      <c r="J12" s="51"/>
      <c r="K12" s="51"/>
      <c r="L12" s="51"/>
      <c r="M12" s="51"/>
      <c r="N12" s="51"/>
      <c r="O12" s="67"/>
      <c r="P12" s="26"/>
      <c r="Q12" s="26"/>
      <c r="R12" s="28"/>
      <c r="S12" s="26"/>
      <c r="T12" s="29"/>
      <c r="U12" s="8"/>
      <c r="V12" s="29"/>
      <c r="W12" s="8"/>
    </row>
    <row r="13" spans="1:23" ht="25.2" customHeight="1">
      <c r="A13" s="15">
        <f t="shared" ref="A13:A22" si="0">ROW()-12</f>
        <v>1</v>
      </c>
      <c r="B13" s="54">
        <v>1</v>
      </c>
      <c r="C13" s="56" t="s">
        <v>51</v>
      </c>
      <c r="D13" s="53">
        <v>23209.18</v>
      </c>
      <c r="E13" s="46">
        <v>55751.3</v>
      </c>
      <c r="F13" s="57">
        <f>(D13-E13)/E13</f>
        <v>-0.58370154597291901</v>
      </c>
      <c r="G13" s="53">
        <v>3576</v>
      </c>
      <c r="H13" s="55">
        <v>112</v>
      </c>
      <c r="I13" s="46">
        <f t="shared" ref="I13" si="1">G13/H13</f>
        <v>31.928571428571427</v>
      </c>
      <c r="J13" s="46">
        <v>11</v>
      </c>
      <c r="K13" s="46">
        <v>2</v>
      </c>
      <c r="L13" s="53">
        <v>123187.89</v>
      </c>
      <c r="M13" s="53">
        <v>21257</v>
      </c>
      <c r="N13" s="44">
        <v>43336</v>
      </c>
      <c r="O13" s="17" t="s">
        <v>52</v>
      </c>
      <c r="P13" s="29"/>
      <c r="Q13" s="26"/>
      <c r="R13" s="45"/>
      <c r="S13" s="26"/>
      <c r="T13" s="29"/>
      <c r="U13" s="26"/>
      <c r="V13" s="29"/>
      <c r="W13" s="8"/>
    </row>
    <row r="14" spans="1:23" s="26" customFormat="1" ht="25.2" customHeight="1">
      <c r="A14" s="18">
        <f t="shared" si="0"/>
        <v>2</v>
      </c>
      <c r="B14" s="54" t="s">
        <v>32</v>
      </c>
      <c r="C14" s="56" t="s">
        <v>66</v>
      </c>
      <c r="D14" s="53">
        <v>21582.36</v>
      </c>
      <c r="E14" s="46" t="s">
        <v>30</v>
      </c>
      <c r="F14" s="46" t="s">
        <v>30</v>
      </c>
      <c r="G14" s="53">
        <v>3917</v>
      </c>
      <c r="H14" s="55">
        <v>116</v>
      </c>
      <c r="I14" s="46">
        <f>G14/H14</f>
        <v>33.767241379310342</v>
      </c>
      <c r="J14" s="46">
        <v>15</v>
      </c>
      <c r="K14" s="46">
        <v>1</v>
      </c>
      <c r="L14" s="53">
        <v>21984.77</v>
      </c>
      <c r="M14" s="53">
        <v>3977</v>
      </c>
      <c r="N14" s="44">
        <v>43343</v>
      </c>
      <c r="O14" s="17" t="s">
        <v>38</v>
      </c>
      <c r="P14" s="29"/>
      <c r="R14" s="45"/>
      <c r="T14" s="29"/>
      <c r="V14" s="29"/>
      <c r="W14" s="8"/>
    </row>
    <row r="15" spans="1:23" s="26" customFormat="1" ht="25.2" customHeight="1">
      <c r="A15" s="18">
        <v>3</v>
      </c>
      <c r="B15" s="54" t="s">
        <v>32</v>
      </c>
      <c r="C15" s="56" t="s">
        <v>69</v>
      </c>
      <c r="D15" s="53">
        <v>18572</v>
      </c>
      <c r="E15" s="46" t="s">
        <v>30</v>
      </c>
      <c r="F15" s="46" t="s">
        <v>30</v>
      </c>
      <c r="G15" s="53">
        <v>4183</v>
      </c>
      <c r="H15" s="46" t="s">
        <v>30</v>
      </c>
      <c r="I15" s="46" t="s">
        <v>30</v>
      </c>
      <c r="J15" s="46">
        <v>15</v>
      </c>
      <c r="K15" s="46">
        <v>1</v>
      </c>
      <c r="L15" s="53">
        <v>18572</v>
      </c>
      <c r="M15" s="53">
        <v>4183</v>
      </c>
      <c r="N15" s="44">
        <v>43343</v>
      </c>
      <c r="O15" s="17" t="s">
        <v>33</v>
      </c>
      <c r="P15" s="29"/>
      <c r="R15" s="45"/>
      <c r="T15" s="29"/>
      <c r="V15" s="29"/>
      <c r="W15" s="8"/>
    </row>
    <row r="16" spans="1:23" s="26" customFormat="1" ht="25.2" customHeight="1">
      <c r="A16" s="18">
        <f t="shared" si="0"/>
        <v>4</v>
      </c>
      <c r="B16" s="54">
        <v>2</v>
      </c>
      <c r="C16" s="56" t="s">
        <v>42</v>
      </c>
      <c r="D16" s="53">
        <v>18365</v>
      </c>
      <c r="E16" s="50">
        <v>45486</v>
      </c>
      <c r="F16" s="57">
        <f>(D16-E16)/E16</f>
        <v>-0.59624939541837052</v>
      </c>
      <c r="G16" s="53">
        <v>3300</v>
      </c>
      <c r="H16" s="55">
        <v>143</v>
      </c>
      <c r="I16" s="46">
        <f>G16/H16</f>
        <v>23.076923076923077</v>
      </c>
      <c r="J16" s="46">
        <v>16</v>
      </c>
      <c r="K16" s="46">
        <v>5</v>
      </c>
      <c r="L16" s="53">
        <v>555900</v>
      </c>
      <c r="M16" s="53">
        <v>100632</v>
      </c>
      <c r="N16" s="44">
        <v>43315</v>
      </c>
      <c r="O16" s="17" t="s">
        <v>43</v>
      </c>
      <c r="P16" s="29"/>
      <c r="R16" s="45"/>
      <c r="T16" s="29"/>
      <c r="V16" s="29"/>
      <c r="W16" s="8"/>
    </row>
    <row r="17" spans="1:24" s="26" customFormat="1" ht="25.2" customHeight="1">
      <c r="A17" s="18">
        <f t="shared" si="0"/>
        <v>5</v>
      </c>
      <c r="B17" s="54" t="s">
        <v>32</v>
      </c>
      <c r="C17" s="56" t="s">
        <v>67</v>
      </c>
      <c r="D17" s="53">
        <v>17980.79</v>
      </c>
      <c r="E17" s="46" t="s">
        <v>30</v>
      </c>
      <c r="F17" s="46" t="s">
        <v>30</v>
      </c>
      <c r="G17" s="53">
        <v>3153</v>
      </c>
      <c r="H17" s="55">
        <v>72</v>
      </c>
      <c r="I17" s="46">
        <f>G17/H17</f>
        <v>43.791666666666664</v>
      </c>
      <c r="J17" s="46">
        <v>11</v>
      </c>
      <c r="K17" s="46">
        <v>1</v>
      </c>
      <c r="L17" s="53">
        <v>21492.59</v>
      </c>
      <c r="M17" s="53">
        <v>4323</v>
      </c>
      <c r="N17" s="44">
        <v>43343</v>
      </c>
      <c r="O17" s="17" t="s">
        <v>52</v>
      </c>
      <c r="P17" s="29"/>
      <c r="R17" s="45"/>
      <c r="T17" s="29"/>
      <c r="V17" s="29"/>
      <c r="W17" s="8"/>
    </row>
    <row r="18" spans="1:24" s="26" customFormat="1" ht="25.2" customHeight="1">
      <c r="A18" s="18">
        <v>6</v>
      </c>
      <c r="B18" s="54">
        <v>4</v>
      </c>
      <c r="C18" s="56" t="s">
        <v>41</v>
      </c>
      <c r="D18" s="53">
        <v>16618.09</v>
      </c>
      <c r="E18" s="50">
        <v>26435.919999999998</v>
      </c>
      <c r="F18" s="57">
        <f>(D18-E18)/E18</f>
        <v>-0.37138219513449877</v>
      </c>
      <c r="G18" s="53">
        <v>3437</v>
      </c>
      <c r="H18" s="55">
        <v>68</v>
      </c>
      <c r="I18" s="46">
        <f>G18/H18</f>
        <v>50.544117647058826</v>
      </c>
      <c r="J18" s="46">
        <v>12</v>
      </c>
      <c r="K18" s="46">
        <v>5</v>
      </c>
      <c r="L18" s="53">
        <v>424572</v>
      </c>
      <c r="M18" s="53">
        <v>87854</v>
      </c>
      <c r="N18" s="44">
        <v>43315</v>
      </c>
      <c r="O18" s="62" t="s">
        <v>40</v>
      </c>
      <c r="P18" s="29"/>
      <c r="R18" s="45"/>
      <c r="T18" s="29"/>
      <c r="V18" s="29"/>
      <c r="W18" s="8"/>
    </row>
    <row r="19" spans="1:24" s="26" customFormat="1" ht="25.2" customHeight="1">
      <c r="A19" s="18">
        <f t="shared" si="0"/>
        <v>7</v>
      </c>
      <c r="B19" s="54" t="s">
        <v>32</v>
      </c>
      <c r="C19" s="56" t="s">
        <v>68</v>
      </c>
      <c r="D19" s="53">
        <v>12921.34</v>
      </c>
      <c r="E19" s="46" t="s">
        <v>30</v>
      </c>
      <c r="F19" s="46" t="s">
        <v>30</v>
      </c>
      <c r="G19" s="53">
        <v>2310</v>
      </c>
      <c r="H19" s="55">
        <v>81</v>
      </c>
      <c r="I19" s="46">
        <f>G19/H19</f>
        <v>28.518518518518519</v>
      </c>
      <c r="J19" s="46">
        <v>13</v>
      </c>
      <c r="K19" s="46">
        <v>1</v>
      </c>
      <c r="L19" s="53">
        <v>12921.34</v>
      </c>
      <c r="M19" s="53">
        <v>2310</v>
      </c>
      <c r="N19" s="44">
        <v>43343</v>
      </c>
      <c r="O19" s="17" t="s">
        <v>27</v>
      </c>
      <c r="P19" s="29"/>
      <c r="R19" s="45"/>
      <c r="T19" s="29"/>
      <c r="U19" s="58"/>
      <c r="V19" s="29"/>
      <c r="W19" s="8"/>
    </row>
    <row r="20" spans="1:24" s="26" customFormat="1" ht="25.2" customHeight="1">
      <c r="A20" s="18">
        <f t="shared" si="0"/>
        <v>8</v>
      </c>
      <c r="B20" s="54">
        <v>3</v>
      </c>
      <c r="C20" s="56" t="s">
        <v>46</v>
      </c>
      <c r="D20" s="53">
        <v>10692</v>
      </c>
      <c r="E20" s="50">
        <v>27409</v>
      </c>
      <c r="F20" s="57">
        <f>(D20-E20)/E20</f>
        <v>-0.60990915392754208</v>
      </c>
      <c r="G20" s="53">
        <v>1720</v>
      </c>
      <c r="H20" s="55">
        <v>64</v>
      </c>
      <c r="I20" s="46">
        <f>G20/H20</f>
        <v>26.875</v>
      </c>
      <c r="J20" s="46">
        <v>9</v>
      </c>
      <c r="K20" s="46">
        <v>3</v>
      </c>
      <c r="L20" s="53">
        <v>135770</v>
      </c>
      <c r="M20" s="53">
        <v>23198</v>
      </c>
      <c r="N20" s="44">
        <v>43329</v>
      </c>
      <c r="O20" s="62" t="s">
        <v>47</v>
      </c>
      <c r="P20" s="29"/>
      <c r="R20" s="45"/>
      <c r="T20" s="29"/>
      <c r="U20" s="29"/>
      <c r="V20" s="29"/>
      <c r="W20" s="8"/>
      <c r="X20" s="8"/>
    </row>
    <row r="21" spans="1:24" s="26" customFormat="1" ht="25.2" customHeight="1">
      <c r="A21" s="18">
        <v>5</v>
      </c>
      <c r="B21" s="54">
        <v>5</v>
      </c>
      <c r="C21" s="56" t="s">
        <v>53</v>
      </c>
      <c r="D21" s="53">
        <v>8988.06</v>
      </c>
      <c r="E21" s="46">
        <v>24064.66</v>
      </c>
      <c r="F21" s="57">
        <f>(D21-E21)/E21</f>
        <v>-0.62650376111692418</v>
      </c>
      <c r="G21" s="53">
        <v>1521</v>
      </c>
      <c r="H21" s="55">
        <v>56</v>
      </c>
      <c r="I21" s="46">
        <f>G21/H21</f>
        <v>27.160714285714285</v>
      </c>
      <c r="J21" s="46">
        <v>9</v>
      </c>
      <c r="K21" s="46">
        <v>2</v>
      </c>
      <c r="L21" s="53">
        <v>54997.38</v>
      </c>
      <c r="M21" s="53">
        <v>10835</v>
      </c>
      <c r="N21" s="44">
        <v>43336</v>
      </c>
      <c r="O21" s="17" t="s">
        <v>38</v>
      </c>
      <c r="P21" s="29"/>
      <c r="R21" s="45"/>
      <c r="T21" s="71"/>
      <c r="U21" s="29"/>
      <c r="V21" s="29"/>
      <c r="W21" s="8"/>
      <c r="X21" s="8"/>
    </row>
    <row r="22" spans="1:24" s="26" customFormat="1" ht="25.2" customHeight="1">
      <c r="A22" s="18">
        <f t="shared" si="0"/>
        <v>10</v>
      </c>
      <c r="B22" s="54" t="s">
        <v>32</v>
      </c>
      <c r="C22" s="56" t="s">
        <v>72</v>
      </c>
      <c r="D22" s="53">
        <v>8709.69</v>
      </c>
      <c r="E22" s="46" t="s">
        <v>30</v>
      </c>
      <c r="F22" s="46" t="s">
        <v>30</v>
      </c>
      <c r="G22" s="53">
        <v>1476</v>
      </c>
      <c r="H22" s="55">
        <v>50</v>
      </c>
      <c r="I22" s="46">
        <f>G22/H22</f>
        <v>29.52</v>
      </c>
      <c r="J22" s="46">
        <v>9</v>
      </c>
      <c r="K22" s="46">
        <v>1</v>
      </c>
      <c r="L22" s="53">
        <v>8709.69</v>
      </c>
      <c r="M22" s="53">
        <v>1476</v>
      </c>
      <c r="N22" s="44">
        <v>43343</v>
      </c>
      <c r="O22" s="17" t="s">
        <v>71</v>
      </c>
      <c r="P22" s="29"/>
      <c r="R22" s="45"/>
      <c r="S22" s="72"/>
      <c r="T22" s="29"/>
      <c r="U22" s="29"/>
      <c r="V22" s="29"/>
      <c r="W22" s="8"/>
      <c r="X22" s="8"/>
    </row>
    <row r="23" spans="1:24" s="26" customFormat="1" ht="25.2" customHeight="1">
      <c r="A23" s="30"/>
      <c r="B23" s="30"/>
      <c r="C23" s="31" t="s">
        <v>29</v>
      </c>
      <c r="D23" s="32">
        <f>SUM(D13:D22)</f>
        <v>157638.51</v>
      </c>
      <c r="E23" s="32">
        <f t="shared" ref="E23:G23" si="2">SUM(E13:E22)</f>
        <v>179146.88</v>
      </c>
      <c r="F23" s="60">
        <f t="shared" ref="F23" si="3">(D23-E23)/E23</f>
        <v>-0.12005997536769825</v>
      </c>
      <c r="G23" s="32">
        <f t="shared" si="2"/>
        <v>28593</v>
      </c>
      <c r="H23" s="32"/>
      <c r="I23" s="34"/>
      <c r="J23" s="33"/>
      <c r="K23" s="35"/>
      <c r="L23" s="36"/>
      <c r="M23" s="40"/>
      <c r="N23" s="37"/>
      <c r="O23" s="41"/>
      <c r="P23" s="25"/>
      <c r="Q23" s="23"/>
      <c r="R23" s="24"/>
      <c r="S23" s="23"/>
      <c r="T23" s="23"/>
      <c r="U23" s="23"/>
      <c r="V23" s="23"/>
      <c r="W23" s="23"/>
      <c r="X23" s="23"/>
    </row>
    <row r="24" spans="1:24" s="23" customFormat="1" ht="13.8" customHeight="1">
      <c r="A24" s="21"/>
      <c r="B24" s="38"/>
      <c r="C24" s="22"/>
      <c r="D24" s="39"/>
      <c r="E24" s="39"/>
      <c r="F24" s="42"/>
      <c r="G24" s="39"/>
      <c r="H24" s="39"/>
      <c r="I24" s="39"/>
      <c r="J24" s="39"/>
      <c r="K24" s="39"/>
      <c r="L24" s="39"/>
      <c r="M24" s="39"/>
      <c r="N24" s="43"/>
      <c r="O24" s="19"/>
      <c r="P24" s="1"/>
      <c r="Q24" s="1"/>
      <c r="R24" s="1"/>
      <c r="S24" s="1"/>
      <c r="T24" s="1"/>
      <c r="U24" s="1"/>
      <c r="V24" s="1"/>
      <c r="W24" s="1"/>
      <c r="X24" s="1"/>
    </row>
    <row r="25" spans="1:24" s="26" customFormat="1" ht="25.2" customHeight="1">
      <c r="A25" s="18">
        <v>11</v>
      </c>
      <c r="B25" s="54">
        <v>9</v>
      </c>
      <c r="C25" s="56" t="s">
        <v>35</v>
      </c>
      <c r="D25" s="53">
        <v>6565.56</v>
      </c>
      <c r="E25" s="50">
        <v>9643.01</v>
      </c>
      <c r="F25" s="57">
        <f>(D25-E25)/E25</f>
        <v>-0.31913790403618786</v>
      </c>
      <c r="G25" s="53">
        <v>1387</v>
      </c>
      <c r="H25" s="55">
        <v>46</v>
      </c>
      <c r="I25" s="46">
        <f>G25/H25</f>
        <v>30.152173913043477</v>
      </c>
      <c r="J25" s="46">
        <v>9</v>
      </c>
      <c r="K25" s="46">
        <v>8</v>
      </c>
      <c r="L25" s="53">
        <v>601406.12</v>
      </c>
      <c r="M25" s="53">
        <v>125867</v>
      </c>
      <c r="N25" s="44">
        <v>43294</v>
      </c>
      <c r="O25" s="17" t="s">
        <v>38</v>
      </c>
      <c r="P25" s="29"/>
      <c r="R25" s="45"/>
      <c r="T25" s="29"/>
      <c r="U25" s="29"/>
      <c r="V25" s="29"/>
      <c r="W25" s="8"/>
      <c r="X25" s="8"/>
    </row>
    <row r="26" spans="1:24" s="26" customFormat="1" ht="25.2" customHeight="1">
      <c r="A26" s="18">
        <v>12</v>
      </c>
      <c r="B26" s="54">
        <v>6</v>
      </c>
      <c r="C26" s="56" t="s">
        <v>54</v>
      </c>
      <c r="D26" s="53">
        <v>4177.29</v>
      </c>
      <c r="E26" s="46">
        <v>12617</v>
      </c>
      <c r="F26" s="57">
        <f>(D26-E26)/E26</f>
        <v>-0.66891574859316782</v>
      </c>
      <c r="G26" s="53">
        <v>709</v>
      </c>
      <c r="H26" s="55">
        <v>19</v>
      </c>
      <c r="I26" s="46">
        <f>G26/H26</f>
        <v>37.315789473684212</v>
      </c>
      <c r="J26" s="46">
        <v>6</v>
      </c>
      <c r="K26" s="46">
        <v>2</v>
      </c>
      <c r="L26" s="53">
        <v>25761.17</v>
      </c>
      <c r="M26" s="53">
        <v>5057</v>
      </c>
      <c r="N26" s="44">
        <v>43336</v>
      </c>
      <c r="O26" s="17" t="s">
        <v>27</v>
      </c>
      <c r="P26" s="29"/>
      <c r="R26" s="45"/>
      <c r="T26" s="29"/>
      <c r="U26" s="29"/>
      <c r="V26" s="29"/>
      <c r="W26" s="8"/>
      <c r="X26" s="8"/>
    </row>
    <row r="27" spans="1:24" s="26" customFormat="1" ht="25.2" customHeight="1">
      <c r="A27" s="18">
        <v>13</v>
      </c>
      <c r="B27" s="54">
        <v>8</v>
      </c>
      <c r="C27" s="56" t="s">
        <v>58</v>
      </c>
      <c r="D27" s="53">
        <v>3035.7</v>
      </c>
      <c r="E27" s="46">
        <v>10645.11</v>
      </c>
      <c r="F27" s="57">
        <f>(D27-E27)/E27</f>
        <v>-0.71482680780189212</v>
      </c>
      <c r="G27" s="53">
        <v>699</v>
      </c>
      <c r="H27" s="55">
        <v>64</v>
      </c>
      <c r="I27" s="46">
        <f>G27/H27</f>
        <v>10.921875</v>
      </c>
      <c r="J27" s="46">
        <v>10</v>
      </c>
      <c r="K27" s="46">
        <v>2</v>
      </c>
      <c r="L27" s="53">
        <v>23343.119999999999</v>
      </c>
      <c r="M27" s="53">
        <v>5751</v>
      </c>
      <c r="N27" s="44">
        <v>43336</v>
      </c>
      <c r="O27" s="17" t="s">
        <v>59</v>
      </c>
      <c r="P27" s="29"/>
      <c r="R27" s="45"/>
      <c r="T27" s="29"/>
      <c r="U27" s="29"/>
      <c r="V27" s="29"/>
      <c r="W27" s="8"/>
      <c r="X27" s="8"/>
    </row>
    <row r="28" spans="1:24" s="26" customFormat="1" ht="25.2" customHeight="1">
      <c r="A28" s="18">
        <v>14</v>
      </c>
      <c r="B28" s="61">
        <v>10</v>
      </c>
      <c r="C28" s="52" t="s">
        <v>48</v>
      </c>
      <c r="D28" s="53">
        <v>2473</v>
      </c>
      <c r="E28" s="50">
        <v>7129</v>
      </c>
      <c r="F28" s="57">
        <f>(D28-E28)/E28</f>
        <v>-0.65310702763360917</v>
      </c>
      <c r="G28" s="53">
        <v>581</v>
      </c>
      <c r="H28" s="46" t="s">
        <v>30</v>
      </c>
      <c r="I28" s="46" t="s">
        <v>30</v>
      </c>
      <c r="J28" s="46">
        <v>10</v>
      </c>
      <c r="K28" s="55">
        <v>3</v>
      </c>
      <c r="L28" s="53">
        <v>33051</v>
      </c>
      <c r="M28" s="53">
        <v>8145</v>
      </c>
      <c r="N28" s="44">
        <v>43329</v>
      </c>
      <c r="O28" s="17" t="s">
        <v>33</v>
      </c>
      <c r="P28" s="29"/>
      <c r="R28" s="45"/>
      <c r="T28" s="29"/>
      <c r="U28" s="58"/>
      <c r="V28" s="29"/>
      <c r="W28" s="8"/>
      <c r="X28" s="8"/>
    </row>
    <row r="29" spans="1:24" s="26" customFormat="1" ht="25.2" customHeight="1">
      <c r="A29" s="18">
        <v>15</v>
      </c>
      <c r="B29" s="54">
        <v>7</v>
      </c>
      <c r="C29" s="56" t="s">
        <v>56</v>
      </c>
      <c r="D29" s="53">
        <v>2249.9299999999998</v>
      </c>
      <c r="E29" s="46">
        <v>11671</v>
      </c>
      <c r="F29" s="57">
        <f>(D29-E29)/E29</f>
        <v>-0.80722046097163913</v>
      </c>
      <c r="G29" s="53">
        <v>402</v>
      </c>
      <c r="H29" s="55">
        <v>11</v>
      </c>
      <c r="I29" s="46">
        <f>G29/H29</f>
        <v>36.545454545454547</v>
      </c>
      <c r="J29" s="46">
        <v>5</v>
      </c>
      <c r="K29" s="46">
        <v>2</v>
      </c>
      <c r="L29" s="53">
        <v>20098.86</v>
      </c>
      <c r="M29" s="53">
        <v>4002</v>
      </c>
      <c r="N29" s="44">
        <v>43336</v>
      </c>
      <c r="O29" s="17" t="s">
        <v>55</v>
      </c>
      <c r="P29" s="29"/>
      <c r="R29" s="45"/>
      <c r="T29" s="29"/>
      <c r="U29" s="58"/>
      <c r="V29" s="29"/>
      <c r="W29" s="8"/>
      <c r="X29" s="8"/>
    </row>
    <row r="30" spans="1:24" s="26" customFormat="1" ht="25.2" customHeight="1">
      <c r="A30" s="18">
        <v>16</v>
      </c>
      <c r="B30" s="54">
        <v>12</v>
      </c>
      <c r="C30" s="56" t="s">
        <v>36</v>
      </c>
      <c r="D30" s="53">
        <v>1738</v>
      </c>
      <c r="E30" s="50">
        <v>4083</v>
      </c>
      <c r="F30" s="57">
        <f>(D30-E30)/E30</f>
        <v>-0.57433259857947583</v>
      </c>
      <c r="G30" s="53">
        <v>284</v>
      </c>
      <c r="H30" s="55">
        <v>9</v>
      </c>
      <c r="I30" s="46">
        <f>G30/H30</f>
        <v>31.555555555555557</v>
      </c>
      <c r="J30" s="46">
        <v>3</v>
      </c>
      <c r="K30" s="46">
        <v>7</v>
      </c>
      <c r="L30" s="53">
        <v>176538</v>
      </c>
      <c r="M30" s="53">
        <v>30946</v>
      </c>
      <c r="N30" s="44">
        <v>43301</v>
      </c>
      <c r="O30" s="17" t="s">
        <v>39</v>
      </c>
      <c r="P30" s="29"/>
      <c r="R30" s="45"/>
      <c r="T30" s="29"/>
      <c r="U30" s="58"/>
      <c r="V30" s="29"/>
      <c r="W30" s="8"/>
      <c r="X30" s="8"/>
    </row>
    <row r="31" spans="1:24" s="26" customFormat="1" ht="25.2" customHeight="1">
      <c r="A31" s="18">
        <v>17</v>
      </c>
      <c r="B31" s="54">
        <v>14</v>
      </c>
      <c r="C31" s="56" t="s">
        <v>57</v>
      </c>
      <c r="D31" s="53">
        <v>661</v>
      </c>
      <c r="E31" s="46">
        <v>1615</v>
      </c>
      <c r="F31" s="57">
        <f>(D31-E31)/E31</f>
        <v>-0.59071207430340555</v>
      </c>
      <c r="G31" s="53">
        <v>144</v>
      </c>
      <c r="H31" s="55">
        <v>5</v>
      </c>
      <c r="I31" s="46">
        <f>G31/H31</f>
        <v>28.8</v>
      </c>
      <c r="J31" s="46">
        <v>2</v>
      </c>
      <c r="K31" s="46">
        <v>2</v>
      </c>
      <c r="L31" s="53">
        <v>13300</v>
      </c>
      <c r="M31" s="53">
        <v>2590</v>
      </c>
      <c r="N31" s="44">
        <v>43334</v>
      </c>
      <c r="O31" s="41" t="s">
        <v>44</v>
      </c>
      <c r="P31" s="29"/>
      <c r="R31" s="45"/>
      <c r="T31" s="29"/>
      <c r="U31" s="58"/>
      <c r="V31" s="29"/>
      <c r="W31" s="8"/>
      <c r="X31" s="8"/>
    </row>
    <row r="32" spans="1:24" s="26" customFormat="1" ht="25.2" customHeight="1">
      <c r="A32" s="18">
        <v>18</v>
      </c>
      <c r="B32" s="61">
        <v>15</v>
      </c>
      <c r="C32" s="52" t="s">
        <v>49</v>
      </c>
      <c r="D32" s="53">
        <v>420</v>
      </c>
      <c r="E32" s="50">
        <v>1540</v>
      </c>
      <c r="F32" s="57">
        <f>(D32-E32)/E32</f>
        <v>-0.72727272727272729</v>
      </c>
      <c r="G32" s="53">
        <v>79</v>
      </c>
      <c r="H32" s="46" t="s">
        <v>30</v>
      </c>
      <c r="I32" s="46" t="s">
        <v>30</v>
      </c>
      <c r="J32" s="46">
        <v>10</v>
      </c>
      <c r="K32" s="55">
        <v>3</v>
      </c>
      <c r="L32" s="53">
        <v>13149</v>
      </c>
      <c r="M32" s="53">
        <v>2691</v>
      </c>
      <c r="N32" s="44">
        <v>43329</v>
      </c>
      <c r="O32" s="41" t="s">
        <v>33</v>
      </c>
      <c r="P32" s="29"/>
      <c r="R32" s="45"/>
      <c r="T32" s="29"/>
      <c r="U32" s="58"/>
      <c r="V32" s="29"/>
      <c r="W32" s="8"/>
      <c r="X32" s="8"/>
    </row>
    <row r="33" spans="1:24" s="26" customFormat="1" ht="25.2" customHeight="1">
      <c r="A33" s="18">
        <v>19</v>
      </c>
      <c r="B33" s="54">
        <v>11</v>
      </c>
      <c r="C33" s="56" t="s">
        <v>50</v>
      </c>
      <c r="D33" s="53">
        <v>410.84</v>
      </c>
      <c r="E33" s="50">
        <v>6123.45</v>
      </c>
      <c r="F33" s="57">
        <f>(D33-E33)/E33</f>
        <v>-0.9329071030219892</v>
      </c>
      <c r="G33" s="53">
        <v>65</v>
      </c>
      <c r="H33" s="55">
        <v>2</v>
      </c>
      <c r="I33" s="46">
        <f>G33/H33</f>
        <v>32.5</v>
      </c>
      <c r="J33" s="46">
        <v>2</v>
      </c>
      <c r="K33" s="46">
        <v>3</v>
      </c>
      <c r="L33" s="53">
        <v>37191.019999999997</v>
      </c>
      <c r="M33" s="53">
        <v>6937</v>
      </c>
      <c r="N33" s="44">
        <v>43329</v>
      </c>
      <c r="O33" s="17" t="s">
        <v>27</v>
      </c>
      <c r="P33" s="29"/>
      <c r="R33" s="45"/>
      <c r="T33" s="29"/>
      <c r="U33" s="58"/>
      <c r="V33" s="29"/>
      <c r="W33" s="8"/>
      <c r="X33" s="8"/>
    </row>
    <row r="34" spans="1:24" s="26" customFormat="1" ht="25.2" customHeight="1">
      <c r="A34" s="18">
        <v>20</v>
      </c>
      <c r="B34" s="64">
        <v>13</v>
      </c>
      <c r="C34" s="56" t="s">
        <v>45</v>
      </c>
      <c r="D34" s="53">
        <v>276.04000000000002</v>
      </c>
      <c r="E34" s="50">
        <v>1667.08</v>
      </c>
      <c r="F34" s="57">
        <f>(D34-E34)/E34</f>
        <v>-0.83441706456798714</v>
      </c>
      <c r="G34" s="53">
        <v>47</v>
      </c>
      <c r="H34" s="55">
        <v>2</v>
      </c>
      <c r="I34" s="46">
        <f>G34/H34</f>
        <v>23.5</v>
      </c>
      <c r="J34" s="46">
        <v>1</v>
      </c>
      <c r="K34" s="46">
        <v>4</v>
      </c>
      <c r="L34" s="53">
        <v>64346.98</v>
      </c>
      <c r="M34" s="53">
        <v>11651</v>
      </c>
      <c r="N34" s="44">
        <v>43322</v>
      </c>
      <c r="O34" s="17" t="s">
        <v>27</v>
      </c>
      <c r="P34" s="29"/>
      <c r="R34" s="45"/>
      <c r="T34" s="29"/>
      <c r="U34" s="58"/>
      <c r="V34" s="29"/>
      <c r="W34" s="8"/>
      <c r="X34" s="8"/>
    </row>
    <row r="35" spans="1:24" s="26" customFormat="1" ht="25.2" customHeight="1">
      <c r="A35" s="30"/>
      <c r="B35" s="30"/>
      <c r="C35" s="31" t="s">
        <v>31</v>
      </c>
      <c r="D35" s="32">
        <f>SUM(D23:D34)</f>
        <v>179645.87000000002</v>
      </c>
      <c r="E35" s="32">
        <f t="shared" ref="E35:G35" si="4">SUM(E23:E34)</f>
        <v>245880.53</v>
      </c>
      <c r="F35" s="60">
        <f>(D35-E35)/E35</f>
        <v>-0.2693774086138499</v>
      </c>
      <c r="G35" s="32">
        <f t="shared" si="4"/>
        <v>32990</v>
      </c>
      <c r="H35" s="33"/>
      <c r="I35" s="34"/>
      <c r="J35" s="33"/>
      <c r="K35" s="35"/>
      <c r="L35" s="36"/>
      <c r="M35" s="40"/>
      <c r="N35" s="37"/>
      <c r="O35" s="41"/>
      <c r="P35" s="29"/>
      <c r="R35" s="28"/>
    </row>
    <row r="36" spans="1:24" s="26" customFormat="1" ht="13.8" customHeight="1">
      <c r="A36" s="21"/>
      <c r="B36" s="38"/>
      <c r="C36" s="22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20"/>
      <c r="O36" s="19"/>
    </row>
    <row r="37" spans="1:24" s="26" customFormat="1" ht="25.2" customHeight="1">
      <c r="A37" s="18">
        <v>21</v>
      </c>
      <c r="B37" s="73" t="s">
        <v>30</v>
      </c>
      <c r="C37" s="56" t="s">
        <v>70</v>
      </c>
      <c r="D37" s="53">
        <v>271</v>
      </c>
      <c r="E37" s="46" t="s">
        <v>30</v>
      </c>
      <c r="F37" s="46" t="s">
        <v>30</v>
      </c>
      <c r="G37" s="53">
        <v>84</v>
      </c>
      <c r="H37" s="55">
        <v>4</v>
      </c>
      <c r="I37" s="46">
        <f>G37/H37</f>
        <v>21</v>
      </c>
      <c r="J37" s="46">
        <v>2</v>
      </c>
      <c r="K37" s="46" t="s">
        <v>30</v>
      </c>
      <c r="L37" s="53">
        <v>7690</v>
      </c>
      <c r="M37" s="53">
        <v>1674</v>
      </c>
      <c r="N37" s="44">
        <v>43315</v>
      </c>
      <c r="O37" s="17" t="s">
        <v>44</v>
      </c>
      <c r="P37" s="29"/>
      <c r="R37" s="45"/>
      <c r="T37" s="29"/>
      <c r="U37" s="58"/>
      <c r="V37" s="29"/>
      <c r="W37" s="8"/>
      <c r="X37" s="8"/>
    </row>
    <row r="38" spans="1:24" s="26" customFormat="1" ht="25.2" customHeight="1">
      <c r="A38" s="18">
        <v>22</v>
      </c>
      <c r="B38" s="54">
        <v>16</v>
      </c>
      <c r="C38" s="56" t="s">
        <v>37</v>
      </c>
      <c r="D38" s="53">
        <v>138</v>
      </c>
      <c r="E38" s="50">
        <v>1037</v>
      </c>
      <c r="F38" s="57">
        <f>(D38-E38)/E38</f>
        <v>-0.86692381870781099</v>
      </c>
      <c r="G38" s="53">
        <v>23</v>
      </c>
      <c r="H38" s="55">
        <v>1</v>
      </c>
      <c r="I38" s="46">
        <f>G38/H38</f>
        <v>23</v>
      </c>
      <c r="J38" s="46">
        <v>1</v>
      </c>
      <c r="K38" s="46">
        <v>6</v>
      </c>
      <c r="L38" s="53">
        <v>75518</v>
      </c>
      <c r="M38" s="53">
        <v>13379</v>
      </c>
      <c r="N38" s="44">
        <v>43308</v>
      </c>
      <c r="O38" s="17" t="s">
        <v>39</v>
      </c>
      <c r="P38" s="29"/>
      <c r="R38" s="45"/>
      <c r="T38" s="29"/>
      <c r="U38" s="58"/>
      <c r="V38" s="29"/>
      <c r="W38" s="8"/>
      <c r="X38" s="59"/>
    </row>
    <row r="39" spans="1:24" s="26" customFormat="1" ht="25.2" customHeight="1">
      <c r="A39" s="30"/>
      <c r="B39" s="30"/>
      <c r="C39" s="31" t="s">
        <v>62</v>
      </c>
      <c r="D39" s="32">
        <f>SUM(D35:D38)</f>
        <v>180054.87000000002</v>
      </c>
      <c r="E39" s="32">
        <f>SUM(E35:E38)</f>
        <v>246917.53</v>
      </c>
      <c r="F39" s="60">
        <f t="shared" ref="F39" si="5">(D39-E39)/E39</f>
        <v>-0.27078944131670185</v>
      </c>
      <c r="G39" s="32">
        <f>SUM(G35:G38)</f>
        <v>33097</v>
      </c>
      <c r="H39" s="33"/>
      <c r="I39" s="34"/>
      <c r="J39" s="33"/>
      <c r="K39" s="35"/>
      <c r="L39" s="36"/>
      <c r="M39" s="40"/>
      <c r="N39" s="37"/>
      <c r="O39" s="41"/>
      <c r="P39" s="1"/>
      <c r="Q39" s="1"/>
      <c r="R39" s="1"/>
      <c r="S39" s="1"/>
      <c r="T39" s="1"/>
      <c r="U39" s="1"/>
      <c r="V39" s="1"/>
      <c r="W39" s="1"/>
      <c r="X39" s="1"/>
    </row>
    <row r="40" spans="1:24">
      <c r="E40" s="26"/>
      <c r="F40" s="26"/>
    </row>
    <row r="41" spans="1:24">
      <c r="B41" s="16"/>
      <c r="K41" s="1" t="s">
        <v>34</v>
      </c>
      <c r="P41" s="26"/>
      <c r="Q41" s="26"/>
      <c r="R41" s="26"/>
      <c r="S41" s="26"/>
      <c r="T41" s="26"/>
      <c r="U41" s="26"/>
      <c r="V41" s="26"/>
      <c r="W41" s="26"/>
      <c r="X41" s="26"/>
    </row>
    <row r="43" spans="1:24">
      <c r="P43" s="26"/>
      <c r="Q43" s="26"/>
      <c r="R43" s="26"/>
      <c r="S43" s="26"/>
      <c r="T43" s="26"/>
      <c r="U43" s="26"/>
      <c r="V43" s="26"/>
      <c r="W43" s="26"/>
      <c r="X43" s="26"/>
    </row>
    <row r="65" spans="16:18">
      <c r="P65" s="14"/>
      <c r="R65" s="12"/>
    </row>
    <row r="66" spans="16:18" ht="12" customHeight="1"/>
  </sheetData>
  <sortState ref="B14:O38">
    <sortCondition descending="1" ref="D14:D38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cp:lastPrinted>2016-09-19T08:07:15Z</cp:lastPrinted>
  <dcterms:created xsi:type="dcterms:W3CDTF">2014-10-03T07:40:56Z</dcterms:created>
  <dcterms:modified xsi:type="dcterms:W3CDTF">2018-09-03T12:16:57Z</dcterms:modified>
</cp:coreProperties>
</file>