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pjūtis\"/>
    </mc:Choice>
  </mc:AlternateContent>
  <xr:revisionPtr revIDLastSave="0" documentId="13_ncr:1_{D8EFC3BB-E7B5-45CE-AD93-9A6B0F923C96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4" i="1"/>
  <c r="D44" i="1"/>
  <c r="F35" i="1"/>
  <c r="E35" i="1"/>
  <c r="G35" i="1"/>
  <c r="D35" i="1"/>
  <c r="F23" i="1"/>
  <c r="E23" i="1"/>
  <c r="G23" i="1"/>
  <c r="D23" i="1"/>
  <c r="I34" i="1"/>
  <c r="I38" i="1"/>
  <c r="I43" i="1"/>
  <c r="I39" i="1"/>
  <c r="I32" i="1"/>
  <c r="I19" i="1"/>
  <c r="I21" i="1"/>
  <c r="I18" i="1"/>
  <c r="I17" i="1"/>
  <c r="I13" i="1"/>
  <c r="F16" i="1" l="1"/>
  <c r="F15" i="1"/>
  <c r="F25" i="1"/>
  <c r="F20" i="1"/>
  <c r="F22" i="1"/>
  <c r="F28" i="1"/>
  <c r="F33" i="1"/>
  <c r="F30" i="1"/>
  <c r="F26" i="1"/>
  <c r="F31" i="1"/>
  <c r="F40" i="1"/>
  <c r="F27" i="1"/>
  <c r="F42" i="1"/>
  <c r="F41" i="1"/>
  <c r="I33" i="1" l="1"/>
  <c r="I41" i="1"/>
  <c r="I42" i="1"/>
  <c r="I29" i="1"/>
  <c r="I16" i="1"/>
  <c r="I25" i="1"/>
  <c r="I28" i="1" l="1"/>
  <c r="I40" i="1"/>
  <c r="I31" i="1"/>
  <c r="F14" i="1"/>
  <c r="I26" i="1" l="1"/>
  <c r="I14" i="1"/>
  <c r="I15" i="1"/>
  <c r="I27" i="1" l="1"/>
  <c r="I37" i="1" l="1"/>
  <c r="I20" i="1" l="1"/>
</calcChain>
</file>

<file path=xl/sharedStrings.xml><?xml version="1.0" encoding="utf-8"?>
<sst xmlns="http://schemas.openxmlformats.org/spreadsheetml/2006/main" count="151" uniqueCount="82">
  <si>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</si>
  <si>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</si>
  <si>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</si>
  <si>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</si>
  <si>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</si>
  <si>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</si>
  <si>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</si>
  <si>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</si>
  <si>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</si>
  <si>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</si>
  <si>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</si>
  <si>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</si>
  <si>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</si>
  <si>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</si>
  <si>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</si>
  <si>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</si>
  <si>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</si>
  <si>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</si>
  <si>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</si>
  <si>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</si>
  <si>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</si>
  <si>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</si>
  <si>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</si>
  <si>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</si>
  <si>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</si>
  <si>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</si>
  <si>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</si>
  <si>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</si>
  <si>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</si>
  <si>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</si>
  <si>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</si>
  <si>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</si>
  <si>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</si>
  <si>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</si>
  <si>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</si>
  <si>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BestFilm</t>
  </si>
  <si>
    <t>P</t>
  </si>
  <si>
    <t>Pre-view</t>
  </si>
  <si>
    <t>Mostrų viešbutis 3: Atostogos (Hotel Transylvania 3)</t>
  </si>
  <si>
    <t>Mamma Mia! Štai ir mes (Mamma Mia! Here We Go Again)</t>
  </si>
  <si>
    <t>Pirmasis išvalymas (The First Purge)</t>
  </si>
  <si>
    <t>ACME Film / SONY</t>
  </si>
  <si>
    <t>NCG Distribution  /
Universal Pictures International</t>
  </si>
  <si>
    <t>Theatrical Film Distribution / WDSMPI</t>
  </si>
  <si>
    <t>Nerealieji 2 (Incredibles 2)</t>
  </si>
  <si>
    <t>Sengirė</t>
  </si>
  <si>
    <t>VšĮ Sengirė</t>
  </si>
  <si>
    <t>Moterys meluoja geriau. Robertėlis</t>
  </si>
  <si>
    <t>Singing Fish</t>
  </si>
  <si>
    <t>Greta Garbo Films</t>
  </si>
  <si>
    <t>Šnipas, kuris mane išdūrė (Spy Who Dumped Me)</t>
  </si>
  <si>
    <t>Paskutinis Krikštatėvis. Džonas Gotti (Gotti)</t>
  </si>
  <si>
    <t>Jaunikis ant balto žirgo (Le Retour du Héros)</t>
  </si>
  <si>
    <t>Neįmanoma misija: atpildo diena (Mission: Impossible - Fallout)</t>
  </si>
  <si>
    <t>NCG Distribution  /
Paramount Pictures</t>
  </si>
  <si>
    <t>Vartai į anapus (Down a Dark Hall)</t>
  </si>
  <si>
    <t>Luisas ir ateiviai (Luis &amp; the Aliens)</t>
  </si>
  <si>
    <t>Mažoji Italija (Little Italy)</t>
  </si>
  <si>
    <t>ACME Film / WB</t>
  </si>
  <si>
    <t>Slendermenas (Slender Man)</t>
  </si>
  <si>
    <t>Dagas iš akmens amžiaus (Early Man)</t>
  </si>
  <si>
    <t>Eime su manimi (Walk with me)</t>
  </si>
  <si>
    <t>August 17 - 23</t>
  </si>
  <si>
    <t xml:space="preserve"> Rugpjūčio 17 - 23 d.</t>
  </si>
  <si>
    <t>August 24 - 30 Lithuanian top</t>
  </si>
  <si>
    <t>Rugpjūčio 24 - 30 d. Lietuvos kino teatruose rodytų filmų topas</t>
  </si>
  <si>
    <t>August 24 - 30</t>
  </si>
  <si>
    <t xml:space="preserve"> Rugpjūčio 24 - 30 d.</t>
  </si>
  <si>
    <t>Megalodonas: Grėsmė iš gelmių (Meg)</t>
  </si>
  <si>
    <t>Žaisliukai suaugusiems (Happytime Murders)</t>
  </si>
  <si>
    <t>Nesijaudink, jis toli nenueis (Don't Worry, He Won't Get Far on Foot)</t>
  </si>
  <si>
    <t>A-one Films</t>
  </si>
  <si>
    <t>Leo da Vinčis: Misija Mona Liza (Leo Da Vinci: Mission Mona Lisa)</t>
  </si>
  <si>
    <t>UAB Travolta</t>
  </si>
  <si>
    <t>Eime su manimi (Walk with me)</t>
  </si>
  <si>
    <t>Lady Bird</t>
  </si>
  <si>
    <t>Dainuok (Sing)</t>
  </si>
  <si>
    <t>Alfa (Alpha)</t>
  </si>
  <si>
    <t>Pasakiškai turtingi (Crazy Rich Asians)</t>
  </si>
  <si>
    <t>Koko (Coco)</t>
  </si>
  <si>
    <t>Operacija "Riešutai" 2 (Nut Job 2: Nutty by Nature)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</si>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</sst>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9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1" fontId="28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8" xfId="23" applyNumberFormat="1" applyFont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"/>
  <sheetViews>
    <sheetView tabSelected="1" zoomScale="60" zoomScaleNormal="60" workbookViewId="0">
      <selection activeCell="F43" sqref="F43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5546875" style="1" customWidth="1"/>
    <col min="18" max="18" width="16.33203125" style="1" customWidth="1"/>
    <col min="19" max="19" width="9" style="1" customWidth="1"/>
    <col min="20" max="20" width="11" style="1" customWidth="1"/>
    <col min="21" max="21" width="11.6640625" style="1" customWidth="1"/>
    <col min="22" max="22" width="12.109375" style="1" customWidth="1"/>
    <col min="23" max="23" width="11.33203125" style="1" customWidth="1"/>
    <col min="24" max="24" width="12.44140625" style="1" customWidth="1"/>
    <col min="25" max="16384" width="8.88671875" style="1"/>
  </cols>
  <sheetData>
    <row r="1" spans="1:24" ht="19.5" customHeight="1">
      <c r="E1" s="2" t="s">
        <v>64</v>
      </c>
      <c r="F1" s="2"/>
      <c r="G1" s="2"/>
      <c r="H1" s="2"/>
      <c r="I1" s="2"/>
    </row>
    <row r="2" spans="1:24" ht="19.5" customHeight="1">
      <c r="E2" s="2" t="s">
        <v>65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90"/>
      <c r="B5" s="90"/>
      <c r="C5" s="87" t="s">
        <v>0</v>
      </c>
      <c r="D5" s="3"/>
      <c r="E5" s="3"/>
      <c r="F5" s="87" t="s">
        <v>3</v>
      </c>
      <c r="G5" s="3"/>
      <c r="H5" s="87" t="s">
        <v>5</v>
      </c>
      <c r="I5" s="87" t="s">
        <v>6</v>
      </c>
      <c r="J5" s="87" t="s">
        <v>7</v>
      </c>
      <c r="K5" s="87" t="s">
        <v>8</v>
      </c>
      <c r="L5" s="87" t="s">
        <v>10</v>
      </c>
      <c r="M5" s="87" t="s">
        <v>9</v>
      </c>
      <c r="N5" s="87" t="s">
        <v>11</v>
      </c>
      <c r="O5" s="87" t="s">
        <v>12</v>
      </c>
    </row>
    <row r="6" spans="1:24">
      <c r="A6" s="91"/>
      <c r="B6" s="91"/>
      <c r="C6" s="88"/>
      <c r="D6" s="47" t="s">
        <v>66</v>
      </c>
      <c r="E6" s="66" t="s">
        <v>62</v>
      </c>
      <c r="F6" s="88"/>
      <c r="G6" s="66" t="s">
        <v>66</v>
      </c>
      <c r="H6" s="88"/>
      <c r="I6" s="88"/>
      <c r="J6" s="88"/>
      <c r="K6" s="88"/>
      <c r="L6" s="88"/>
      <c r="M6" s="88"/>
      <c r="N6" s="88"/>
      <c r="O6" s="88"/>
    </row>
    <row r="7" spans="1:24">
      <c r="A7" s="91"/>
      <c r="B7" s="91"/>
      <c r="C7" s="88"/>
      <c r="D7" s="4" t="s">
        <v>1</v>
      </c>
      <c r="E7" s="4" t="s">
        <v>1</v>
      </c>
      <c r="F7" s="88"/>
      <c r="G7" s="4" t="s">
        <v>4</v>
      </c>
      <c r="H7" s="88"/>
      <c r="I7" s="88"/>
      <c r="J7" s="88"/>
      <c r="K7" s="88"/>
      <c r="L7" s="88"/>
      <c r="M7" s="88"/>
      <c r="N7" s="88"/>
      <c r="O7" s="88"/>
    </row>
    <row r="8" spans="1:24" ht="18" customHeight="1" thickBot="1">
      <c r="A8" s="92"/>
      <c r="B8" s="92"/>
      <c r="C8" s="89"/>
      <c r="D8" s="5" t="s">
        <v>2</v>
      </c>
      <c r="E8" s="5" t="s">
        <v>2</v>
      </c>
      <c r="F8" s="89"/>
      <c r="G8" s="6"/>
      <c r="H8" s="89"/>
      <c r="I8" s="89"/>
      <c r="J8" s="89"/>
      <c r="K8" s="89"/>
      <c r="L8" s="89"/>
      <c r="M8" s="89"/>
      <c r="N8" s="89"/>
      <c r="O8" s="89"/>
    </row>
    <row r="9" spans="1:24" ht="15" customHeight="1">
      <c r="A9" s="90"/>
      <c r="B9" s="90"/>
      <c r="C9" s="87" t="s">
        <v>13</v>
      </c>
      <c r="D9" s="3"/>
      <c r="E9" s="35"/>
      <c r="F9" s="87" t="s">
        <v>15</v>
      </c>
      <c r="G9" s="34"/>
      <c r="H9" s="8" t="s">
        <v>18</v>
      </c>
      <c r="I9" s="87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7" t="s">
        <v>26</v>
      </c>
    </row>
    <row r="10" spans="1:24" ht="21.6">
      <c r="A10" s="91"/>
      <c r="B10" s="91"/>
      <c r="C10" s="88"/>
      <c r="D10" s="46" t="s">
        <v>67</v>
      </c>
      <c r="E10" s="85" t="s">
        <v>63</v>
      </c>
      <c r="F10" s="88"/>
      <c r="G10" s="85" t="s">
        <v>67</v>
      </c>
      <c r="H10" s="4" t="s">
        <v>17</v>
      </c>
      <c r="I10" s="88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8"/>
    </row>
    <row r="11" spans="1:24">
      <c r="A11" s="91"/>
      <c r="B11" s="91"/>
      <c r="C11" s="88"/>
      <c r="D11" s="4" t="s">
        <v>14</v>
      </c>
      <c r="E11" s="4" t="s">
        <v>14</v>
      </c>
      <c r="F11" s="88"/>
      <c r="G11" s="35" t="s">
        <v>16</v>
      </c>
      <c r="H11" s="6"/>
      <c r="I11" s="88"/>
      <c r="J11" s="6"/>
      <c r="K11" s="6"/>
      <c r="L11" s="10" t="s">
        <v>2</v>
      </c>
      <c r="M11" s="4" t="s">
        <v>17</v>
      </c>
      <c r="N11" s="6"/>
      <c r="O11" s="88"/>
    </row>
    <row r="12" spans="1:24" ht="15" thickBot="1">
      <c r="A12" s="91"/>
      <c r="B12" s="92"/>
      <c r="C12" s="89"/>
      <c r="D12" s="5" t="s">
        <v>2</v>
      </c>
      <c r="E12" s="5" t="s">
        <v>2</v>
      </c>
      <c r="F12" s="89"/>
      <c r="G12" s="36" t="s">
        <v>17</v>
      </c>
      <c r="H12" s="11"/>
      <c r="I12" s="89"/>
      <c r="J12" s="11"/>
      <c r="K12" s="11"/>
      <c r="L12" s="11"/>
      <c r="M12" s="11"/>
      <c r="N12" s="11"/>
      <c r="O12" s="89"/>
    </row>
    <row r="13" spans="1:24" s="39" customFormat="1" ht="25.2" customHeight="1">
      <c r="A13" s="41">
        <v>1</v>
      </c>
      <c r="B13" s="80" t="s">
        <v>34</v>
      </c>
      <c r="C13" s="60" t="s">
        <v>68</v>
      </c>
      <c r="D13" s="51">
        <v>94614.68</v>
      </c>
      <c r="E13" s="49" t="s">
        <v>31</v>
      </c>
      <c r="F13" s="75" t="s">
        <v>31</v>
      </c>
      <c r="G13" s="51">
        <v>16788</v>
      </c>
      <c r="H13" s="52">
        <v>311</v>
      </c>
      <c r="I13" s="49">
        <f>G13/H13</f>
        <v>53.980707395498392</v>
      </c>
      <c r="J13" s="49">
        <v>13</v>
      </c>
      <c r="K13" s="49">
        <v>1</v>
      </c>
      <c r="L13" s="51">
        <v>99978.71</v>
      </c>
      <c r="M13" s="51">
        <v>17681</v>
      </c>
      <c r="N13" s="50">
        <v>43336</v>
      </c>
      <c r="O13" s="62" t="s">
        <v>58</v>
      </c>
      <c r="Q13" s="40"/>
      <c r="R13" s="43"/>
      <c r="S13" s="43"/>
      <c r="T13" s="40"/>
    </row>
    <row r="14" spans="1:24" s="53" customFormat="1" ht="25.2" customHeight="1">
      <c r="A14" s="55">
        <v>2</v>
      </c>
      <c r="B14" s="80">
        <v>1</v>
      </c>
      <c r="C14" s="60" t="s">
        <v>47</v>
      </c>
      <c r="D14" s="79">
        <v>76807</v>
      </c>
      <c r="E14" s="76">
        <v>76622</v>
      </c>
      <c r="F14" s="61">
        <f>(D14-E14)/E14</f>
        <v>2.4144501579180912E-3</v>
      </c>
      <c r="G14" s="79">
        <v>15906</v>
      </c>
      <c r="H14" s="81">
        <v>343</v>
      </c>
      <c r="I14" s="49">
        <f>G14/H14</f>
        <v>46.373177842565596</v>
      </c>
      <c r="J14" s="75">
        <v>16</v>
      </c>
      <c r="K14" s="75">
        <v>4</v>
      </c>
      <c r="L14" s="79">
        <v>537547</v>
      </c>
      <c r="M14" s="79">
        <v>97329</v>
      </c>
      <c r="N14" s="56">
        <v>43315</v>
      </c>
      <c r="O14" s="63" t="s">
        <v>48</v>
      </c>
      <c r="P14" s="54"/>
      <c r="R14" s="42"/>
      <c r="T14" s="54"/>
      <c r="V14" s="43"/>
      <c r="W14" s="54"/>
    </row>
    <row r="15" spans="1:24" s="53" customFormat="1" ht="25.2" customHeight="1">
      <c r="A15" s="55">
        <v>3</v>
      </c>
      <c r="B15" s="80">
        <v>3</v>
      </c>
      <c r="C15" s="60" t="s">
        <v>44</v>
      </c>
      <c r="D15" s="79">
        <v>49998.92</v>
      </c>
      <c r="E15" s="76">
        <v>57748.05</v>
      </c>
      <c r="F15" s="61">
        <f>(D15-E15)/E15</f>
        <v>-0.13418860030771609</v>
      </c>
      <c r="G15" s="79">
        <v>11404</v>
      </c>
      <c r="H15" s="81">
        <v>236</v>
      </c>
      <c r="I15" s="49">
        <f>G15/H15</f>
        <v>48.322033898305087</v>
      </c>
      <c r="J15" s="75">
        <v>19</v>
      </c>
      <c r="K15" s="75">
        <v>4</v>
      </c>
      <c r="L15" s="79">
        <v>407954</v>
      </c>
      <c r="M15" s="79">
        <v>84417</v>
      </c>
      <c r="N15" s="56">
        <v>43315</v>
      </c>
      <c r="O15" s="64" t="s">
        <v>43</v>
      </c>
      <c r="P15" s="68"/>
      <c r="Q15" s="65"/>
      <c r="R15" s="74"/>
      <c r="S15" s="65"/>
      <c r="T15" s="68"/>
      <c r="U15" s="45"/>
      <c r="V15" s="43"/>
      <c r="W15" s="68"/>
      <c r="X15" s="44"/>
    </row>
    <row r="16" spans="1:24" s="65" customFormat="1" ht="25.2" customHeight="1">
      <c r="A16" s="69">
        <v>4</v>
      </c>
      <c r="B16" s="80">
        <v>2</v>
      </c>
      <c r="C16" s="82" t="s">
        <v>53</v>
      </c>
      <c r="D16" s="79">
        <v>47402</v>
      </c>
      <c r="E16" s="76">
        <v>69147</v>
      </c>
      <c r="F16" s="61">
        <f>(D16-E16)/E16</f>
        <v>-0.31447495914500989</v>
      </c>
      <c r="G16" s="79">
        <v>9098</v>
      </c>
      <c r="H16" s="81">
        <v>209</v>
      </c>
      <c r="I16" s="49">
        <f>G16/H16</f>
        <v>43.5311004784689</v>
      </c>
      <c r="J16" s="75">
        <v>12</v>
      </c>
      <c r="K16" s="75">
        <v>2</v>
      </c>
      <c r="L16" s="79">
        <v>125078</v>
      </c>
      <c r="M16" s="79">
        <v>21478</v>
      </c>
      <c r="N16" s="73">
        <v>43329</v>
      </c>
      <c r="O16" s="70" t="s">
        <v>54</v>
      </c>
      <c r="P16" s="68"/>
      <c r="R16" s="74"/>
      <c r="T16" s="68"/>
      <c r="U16" s="45"/>
      <c r="V16" s="67"/>
      <c r="W16" s="68"/>
      <c r="X16" s="44"/>
    </row>
    <row r="17" spans="1:24" s="65" customFormat="1" ht="25.2" customHeight="1">
      <c r="A17" s="69">
        <v>5</v>
      </c>
      <c r="B17" s="80" t="s">
        <v>34</v>
      </c>
      <c r="C17" s="82" t="s">
        <v>59</v>
      </c>
      <c r="D17" s="79">
        <v>45142.239999999998</v>
      </c>
      <c r="E17" s="75" t="s">
        <v>31</v>
      </c>
      <c r="F17" s="75" t="s">
        <v>31</v>
      </c>
      <c r="G17" s="79">
        <v>9163</v>
      </c>
      <c r="H17" s="81">
        <v>217</v>
      </c>
      <c r="I17" s="75">
        <f>G17/H17</f>
        <v>42.225806451612904</v>
      </c>
      <c r="J17" s="75">
        <v>13</v>
      </c>
      <c r="K17" s="75">
        <v>1</v>
      </c>
      <c r="L17" s="79">
        <v>45851.33</v>
      </c>
      <c r="M17" s="79">
        <v>9274</v>
      </c>
      <c r="N17" s="73">
        <v>43336</v>
      </c>
      <c r="O17" s="70" t="s">
        <v>41</v>
      </c>
      <c r="P17" s="68"/>
      <c r="R17" s="74"/>
      <c r="T17" s="68"/>
      <c r="W17" s="67"/>
      <c r="X17" s="68"/>
    </row>
    <row r="18" spans="1:24" s="65" customFormat="1" ht="25.2" customHeight="1">
      <c r="A18" s="69">
        <v>6</v>
      </c>
      <c r="B18" s="80" t="s">
        <v>34</v>
      </c>
      <c r="C18" s="82" t="s">
        <v>69</v>
      </c>
      <c r="D18" s="79">
        <v>21583.89</v>
      </c>
      <c r="E18" s="75" t="s">
        <v>31</v>
      </c>
      <c r="F18" s="75" t="s">
        <v>31</v>
      </c>
      <c r="G18" s="79">
        <v>4348</v>
      </c>
      <c r="H18" s="81">
        <v>157</v>
      </c>
      <c r="I18" s="75">
        <f>G18/H18</f>
        <v>27.694267515923567</v>
      </c>
      <c r="J18" s="75">
        <v>10</v>
      </c>
      <c r="K18" s="75">
        <v>1</v>
      </c>
      <c r="L18" s="79">
        <v>21583.89</v>
      </c>
      <c r="M18" s="79">
        <v>4348</v>
      </c>
      <c r="N18" s="73">
        <v>43336</v>
      </c>
      <c r="O18" s="70" t="s">
        <v>27</v>
      </c>
      <c r="P18" s="68"/>
      <c r="R18" s="74"/>
      <c r="T18" s="68"/>
      <c r="U18" s="45"/>
      <c r="V18" s="44"/>
      <c r="W18" s="67"/>
      <c r="X18" s="68"/>
    </row>
    <row r="19" spans="1:24" s="65" customFormat="1" ht="25.2" customHeight="1">
      <c r="A19" s="69">
        <v>7</v>
      </c>
      <c r="B19" s="80" t="s">
        <v>34</v>
      </c>
      <c r="C19" s="82" t="s">
        <v>72</v>
      </c>
      <c r="D19" s="79">
        <v>20308.419999999998</v>
      </c>
      <c r="E19" s="75" t="s">
        <v>31</v>
      </c>
      <c r="F19" s="75" t="s">
        <v>31</v>
      </c>
      <c r="G19" s="79">
        <v>5052</v>
      </c>
      <c r="H19" s="81">
        <v>191</v>
      </c>
      <c r="I19" s="75">
        <f>G19/H19</f>
        <v>26.450261780104711</v>
      </c>
      <c r="J19" s="75">
        <v>11</v>
      </c>
      <c r="K19" s="75">
        <v>1</v>
      </c>
      <c r="L19" s="79">
        <v>20308.419999999998</v>
      </c>
      <c r="M19" s="79">
        <v>5052</v>
      </c>
      <c r="N19" s="73">
        <v>43336</v>
      </c>
      <c r="O19" s="70" t="s">
        <v>73</v>
      </c>
      <c r="P19" s="68"/>
      <c r="R19" s="74"/>
      <c r="T19" s="68"/>
      <c r="U19" s="45"/>
      <c r="V19" s="44"/>
      <c r="W19" s="67"/>
      <c r="X19" s="68"/>
    </row>
    <row r="20" spans="1:24" s="65" customFormat="1" ht="25.2" customHeight="1">
      <c r="A20" s="69">
        <v>8</v>
      </c>
      <c r="B20" s="80">
        <v>5</v>
      </c>
      <c r="C20" s="82" t="s">
        <v>38</v>
      </c>
      <c r="D20" s="79">
        <v>18808.46</v>
      </c>
      <c r="E20" s="76">
        <v>17839.86</v>
      </c>
      <c r="F20" s="61">
        <f>(D20-E20)/E20</f>
        <v>5.4294148048246935E-2</v>
      </c>
      <c r="G20" s="79">
        <v>4419</v>
      </c>
      <c r="H20" s="81">
        <v>103</v>
      </c>
      <c r="I20" s="75">
        <f>G20/H20</f>
        <v>42.902912621359221</v>
      </c>
      <c r="J20" s="75">
        <v>9</v>
      </c>
      <c r="K20" s="75">
        <v>7</v>
      </c>
      <c r="L20" s="79">
        <v>594840.56000000006</v>
      </c>
      <c r="M20" s="79">
        <v>124480</v>
      </c>
      <c r="N20" s="73">
        <v>43294</v>
      </c>
      <c r="O20" s="70" t="s">
        <v>41</v>
      </c>
      <c r="P20" s="68"/>
      <c r="R20" s="74"/>
      <c r="T20" s="68"/>
      <c r="U20" s="45"/>
      <c r="V20" s="44"/>
      <c r="W20" s="67"/>
      <c r="X20" s="68"/>
    </row>
    <row r="21" spans="1:24" s="65" customFormat="1" ht="25.2" customHeight="1">
      <c r="A21" s="69">
        <v>9</v>
      </c>
      <c r="B21" s="80" t="s">
        <v>34</v>
      </c>
      <c r="C21" s="82" t="s">
        <v>70</v>
      </c>
      <c r="D21" s="79">
        <v>17848.93</v>
      </c>
      <c r="E21" s="75" t="s">
        <v>31</v>
      </c>
      <c r="F21" s="75" t="s">
        <v>31</v>
      </c>
      <c r="G21" s="79">
        <v>3600</v>
      </c>
      <c r="H21" s="81">
        <v>70</v>
      </c>
      <c r="I21" s="75">
        <f>G21/H21</f>
        <v>51.428571428571431</v>
      </c>
      <c r="J21" s="75">
        <v>11</v>
      </c>
      <c r="K21" s="75">
        <v>1</v>
      </c>
      <c r="L21" s="79">
        <v>17848.93</v>
      </c>
      <c r="M21" s="79">
        <v>3600</v>
      </c>
      <c r="N21" s="73">
        <v>43336</v>
      </c>
      <c r="O21" s="70" t="s">
        <v>71</v>
      </c>
      <c r="P21" s="68"/>
      <c r="R21" s="74"/>
      <c r="T21" s="68"/>
      <c r="U21" s="45"/>
      <c r="V21" s="44"/>
      <c r="W21" s="67"/>
      <c r="X21" s="68"/>
    </row>
    <row r="22" spans="1:24" s="65" customFormat="1" ht="25.2" customHeight="1">
      <c r="A22" s="69">
        <v>10</v>
      </c>
      <c r="B22" s="80">
        <v>6</v>
      </c>
      <c r="C22" s="82" t="s">
        <v>56</v>
      </c>
      <c r="D22" s="79">
        <v>13123</v>
      </c>
      <c r="E22" s="76">
        <v>17455</v>
      </c>
      <c r="F22" s="61">
        <f>(D22-E22)/E22</f>
        <v>-0.2481810369521627</v>
      </c>
      <c r="G22" s="79">
        <v>3506</v>
      </c>
      <c r="H22" s="75" t="s">
        <v>31</v>
      </c>
      <c r="I22" s="75" t="s">
        <v>31</v>
      </c>
      <c r="J22" s="75">
        <v>15</v>
      </c>
      <c r="K22" s="75">
        <v>2</v>
      </c>
      <c r="L22" s="79">
        <v>30578</v>
      </c>
      <c r="M22" s="79">
        <v>7564</v>
      </c>
      <c r="N22" s="73">
        <v>43329</v>
      </c>
      <c r="O22" s="70" t="s">
        <v>33</v>
      </c>
      <c r="P22" s="68"/>
      <c r="R22" s="74"/>
      <c r="T22" s="68"/>
      <c r="U22" s="45"/>
      <c r="V22" s="67"/>
      <c r="W22" s="67"/>
      <c r="X22" s="68"/>
    </row>
    <row r="23" spans="1:24" ht="25.2" customHeight="1">
      <c r="A23" s="14"/>
      <c r="B23" s="14"/>
      <c r="C23" s="15" t="s">
        <v>30</v>
      </c>
      <c r="D23" s="16">
        <f>SUM(D13:D22)</f>
        <v>405637.54</v>
      </c>
      <c r="E23" s="71">
        <f t="shared" ref="E23:G23" si="0">SUM(E13:E22)</f>
        <v>238811.90999999997</v>
      </c>
      <c r="F23" s="83">
        <f>(D23-E23)/E23</f>
        <v>0.69856495013167486</v>
      </c>
      <c r="G23" s="71">
        <f t="shared" si="0"/>
        <v>83284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65" customFormat="1" ht="25.2" customHeight="1">
      <c r="A25" s="69">
        <v>11</v>
      </c>
      <c r="B25" s="80">
        <v>4</v>
      </c>
      <c r="C25" s="82" t="s">
        <v>55</v>
      </c>
      <c r="D25" s="79">
        <v>11867.25</v>
      </c>
      <c r="E25" s="76">
        <v>24912.93</v>
      </c>
      <c r="F25" s="61">
        <f>(D25-E25)/E25</f>
        <v>-0.52365097160390206</v>
      </c>
      <c r="G25" s="79">
        <v>2367</v>
      </c>
      <c r="H25" s="81">
        <v>82</v>
      </c>
      <c r="I25" s="49">
        <f>G25/H25</f>
        <v>28.865853658536587</v>
      </c>
      <c r="J25" s="75">
        <v>7</v>
      </c>
      <c r="K25" s="75">
        <v>2</v>
      </c>
      <c r="L25" s="79">
        <v>36780.18</v>
      </c>
      <c r="M25" s="79">
        <v>6872</v>
      </c>
      <c r="N25" s="73">
        <v>43329</v>
      </c>
      <c r="O25" s="70" t="s">
        <v>27</v>
      </c>
      <c r="P25" s="68"/>
      <c r="R25" s="74"/>
      <c r="T25" s="68"/>
      <c r="U25" s="45"/>
      <c r="V25" s="67"/>
      <c r="W25" s="68"/>
      <c r="X25" s="44"/>
    </row>
    <row r="26" spans="1:24" s="65" customFormat="1" ht="25.2" customHeight="1">
      <c r="A26" s="69">
        <v>12</v>
      </c>
      <c r="B26" s="80">
        <v>10</v>
      </c>
      <c r="C26" s="82" t="s">
        <v>39</v>
      </c>
      <c r="D26" s="79">
        <v>7672</v>
      </c>
      <c r="E26" s="76">
        <v>9984</v>
      </c>
      <c r="F26" s="61">
        <f>(D26-E26)/E26</f>
        <v>-0.23157051282051283</v>
      </c>
      <c r="G26" s="79">
        <v>1464</v>
      </c>
      <c r="H26" s="52">
        <v>40</v>
      </c>
      <c r="I26" s="49">
        <f>G26/H26</f>
        <v>36.6</v>
      </c>
      <c r="J26" s="75">
        <v>5</v>
      </c>
      <c r="K26" s="75">
        <v>6</v>
      </c>
      <c r="L26" s="79">
        <v>174800</v>
      </c>
      <c r="M26" s="79">
        <v>30662</v>
      </c>
      <c r="N26" s="73">
        <v>43301</v>
      </c>
      <c r="O26" s="70" t="s">
        <v>42</v>
      </c>
      <c r="P26" s="68"/>
      <c r="R26" s="74"/>
      <c r="T26" s="68"/>
      <c r="U26" s="45"/>
      <c r="V26" s="67"/>
      <c r="W26" s="68"/>
      <c r="X26" s="44"/>
    </row>
    <row r="27" spans="1:24" s="65" customFormat="1" ht="25.2" customHeight="1">
      <c r="A27" s="69">
        <v>13</v>
      </c>
      <c r="B27" s="80">
        <v>18</v>
      </c>
      <c r="C27" s="82" t="s">
        <v>45</v>
      </c>
      <c r="D27" s="79">
        <v>5742.86</v>
      </c>
      <c r="E27" s="76">
        <v>884.2</v>
      </c>
      <c r="F27" s="61">
        <f>(D27-E27)/E27</f>
        <v>5.4949785116489478</v>
      </c>
      <c r="G27" s="79">
        <v>1368</v>
      </c>
      <c r="H27" s="81">
        <v>43</v>
      </c>
      <c r="I27" s="49">
        <f>G27/H27</f>
        <v>31.813953488372093</v>
      </c>
      <c r="J27" s="75">
        <v>7</v>
      </c>
      <c r="K27" s="75">
        <v>22</v>
      </c>
      <c r="L27" s="79">
        <v>233816.31</v>
      </c>
      <c r="M27" s="79">
        <v>55957</v>
      </c>
      <c r="N27" s="73">
        <v>43189</v>
      </c>
      <c r="O27" s="70" t="s">
        <v>46</v>
      </c>
      <c r="P27" s="68"/>
      <c r="R27" s="74"/>
      <c r="T27" s="68"/>
      <c r="U27" s="45"/>
      <c r="V27" s="67"/>
      <c r="W27" s="68"/>
      <c r="X27" s="44"/>
    </row>
    <row r="28" spans="1:24" s="65" customFormat="1" ht="25.2" customHeight="1">
      <c r="A28" s="69">
        <v>14</v>
      </c>
      <c r="B28" s="80">
        <v>7</v>
      </c>
      <c r="C28" s="82" t="s">
        <v>50</v>
      </c>
      <c r="D28" s="79">
        <v>3618.59</v>
      </c>
      <c r="E28" s="76">
        <v>14744.04</v>
      </c>
      <c r="F28" s="61">
        <f>(D28-E28)/E28</f>
        <v>-0.75457269513647551</v>
      </c>
      <c r="G28" s="79">
        <v>797</v>
      </c>
      <c r="H28" s="81">
        <v>13</v>
      </c>
      <c r="I28" s="49">
        <f>G28/H28</f>
        <v>61.307692307692307</v>
      </c>
      <c r="J28" s="75">
        <v>4</v>
      </c>
      <c r="K28" s="75">
        <v>3</v>
      </c>
      <c r="L28" s="79">
        <v>64070.94</v>
      </c>
      <c r="M28" s="79">
        <v>11604</v>
      </c>
      <c r="N28" s="73">
        <v>43322</v>
      </c>
      <c r="O28" s="70" t="s">
        <v>27</v>
      </c>
      <c r="P28" s="68"/>
      <c r="R28" s="74"/>
      <c r="T28" s="68"/>
      <c r="U28" s="45"/>
      <c r="V28" s="67"/>
      <c r="W28" s="68"/>
      <c r="X28" s="44"/>
    </row>
    <row r="29" spans="1:24" s="65" customFormat="1" ht="25.2" customHeight="1">
      <c r="A29" s="69">
        <v>15</v>
      </c>
      <c r="B29" s="80" t="s">
        <v>36</v>
      </c>
      <c r="C29" s="82" t="s">
        <v>78</v>
      </c>
      <c r="D29" s="79">
        <v>3511.8</v>
      </c>
      <c r="E29" s="76" t="s">
        <v>31</v>
      </c>
      <c r="F29" s="61" t="s">
        <v>31</v>
      </c>
      <c r="G29" s="79">
        <v>1170</v>
      </c>
      <c r="H29" s="52">
        <v>6</v>
      </c>
      <c r="I29" s="49">
        <f>G29/H29</f>
        <v>195</v>
      </c>
      <c r="J29" s="75">
        <v>6</v>
      </c>
      <c r="K29" s="75">
        <v>0</v>
      </c>
      <c r="L29" s="79">
        <v>3511.8</v>
      </c>
      <c r="M29" s="79">
        <v>1170</v>
      </c>
      <c r="N29" s="73" t="s">
        <v>37</v>
      </c>
      <c r="O29" s="70" t="s">
        <v>58</v>
      </c>
      <c r="P29" s="68"/>
      <c r="R29" s="74"/>
      <c r="T29" s="68"/>
      <c r="U29" s="45"/>
      <c r="V29" s="67"/>
      <c r="W29" s="68"/>
      <c r="X29" s="44"/>
    </row>
    <row r="30" spans="1:24" s="65" customFormat="1" ht="25.2" customHeight="1">
      <c r="A30" s="69">
        <v>16</v>
      </c>
      <c r="B30" s="80">
        <v>9</v>
      </c>
      <c r="C30" s="82" t="s">
        <v>57</v>
      </c>
      <c r="D30" s="79">
        <v>2680</v>
      </c>
      <c r="E30" s="76">
        <v>10049</v>
      </c>
      <c r="F30" s="61">
        <f>(D30-E30)/E30</f>
        <v>-0.7333067966961887</v>
      </c>
      <c r="G30" s="79">
        <v>682</v>
      </c>
      <c r="H30" s="75" t="s">
        <v>31</v>
      </c>
      <c r="I30" s="49" t="s">
        <v>31</v>
      </c>
      <c r="J30" s="75">
        <v>2</v>
      </c>
      <c r="K30" s="75">
        <v>2</v>
      </c>
      <c r="L30" s="79">
        <v>12729</v>
      </c>
      <c r="M30" s="79">
        <v>2612</v>
      </c>
      <c r="N30" s="73">
        <v>43329</v>
      </c>
      <c r="O30" s="70" t="s">
        <v>33</v>
      </c>
      <c r="P30" s="68"/>
      <c r="R30" s="74"/>
      <c r="T30" s="68"/>
      <c r="U30" s="45"/>
      <c r="V30" s="67"/>
      <c r="W30" s="68"/>
      <c r="X30" s="44"/>
    </row>
    <row r="31" spans="1:24" s="65" customFormat="1" ht="25.2" customHeight="1">
      <c r="A31" s="69">
        <v>17</v>
      </c>
      <c r="B31" s="80">
        <v>11</v>
      </c>
      <c r="C31" s="82" t="s">
        <v>40</v>
      </c>
      <c r="D31" s="79">
        <v>2190</v>
      </c>
      <c r="E31" s="76">
        <v>5884</v>
      </c>
      <c r="F31" s="61">
        <f>(D31-E31)/E31</f>
        <v>-0.62780421481985049</v>
      </c>
      <c r="G31" s="79">
        <v>518</v>
      </c>
      <c r="H31" s="81">
        <v>11</v>
      </c>
      <c r="I31" s="49">
        <f>G31/H31</f>
        <v>47.090909090909093</v>
      </c>
      <c r="J31" s="75">
        <v>2</v>
      </c>
      <c r="K31" s="75">
        <v>5</v>
      </c>
      <c r="L31" s="79">
        <v>75380</v>
      </c>
      <c r="M31" s="79">
        <v>13356</v>
      </c>
      <c r="N31" s="73">
        <v>43308</v>
      </c>
      <c r="O31" s="70" t="s">
        <v>42</v>
      </c>
      <c r="P31" s="68"/>
      <c r="R31" s="74"/>
      <c r="T31" s="68"/>
      <c r="U31" s="45"/>
      <c r="V31" s="67"/>
      <c r="W31" s="68"/>
      <c r="X31" s="44"/>
    </row>
    <row r="32" spans="1:24" s="65" customFormat="1" ht="25.2" customHeight="1">
      <c r="A32" s="69">
        <v>18</v>
      </c>
      <c r="B32" s="80" t="s">
        <v>34</v>
      </c>
      <c r="C32" s="82" t="s">
        <v>74</v>
      </c>
      <c r="D32" s="79">
        <v>1615</v>
      </c>
      <c r="E32" s="75" t="s">
        <v>31</v>
      </c>
      <c r="F32" s="75" t="s">
        <v>31</v>
      </c>
      <c r="G32" s="79">
        <v>342</v>
      </c>
      <c r="H32" s="81">
        <v>6</v>
      </c>
      <c r="I32" s="49">
        <f>G32/H32</f>
        <v>57</v>
      </c>
      <c r="J32" s="75">
        <v>2</v>
      </c>
      <c r="K32" s="75">
        <v>1</v>
      </c>
      <c r="L32" s="79">
        <v>12608</v>
      </c>
      <c r="M32" s="79">
        <v>2439</v>
      </c>
      <c r="N32" s="73">
        <v>43334</v>
      </c>
      <c r="O32" s="70" t="s">
        <v>49</v>
      </c>
      <c r="P32" s="68"/>
      <c r="R32" s="74"/>
      <c r="T32" s="68"/>
      <c r="U32" s="45"/>
      <c r="V32" s="67"/>
      <c r="W32" s="68"/>
      <c r="X32" s="44"/>
    </row>
    <row r="33" spans="1:24" s="65" customFormat="1" ht="25.2" customHeight="1">
      <c r="A33" s="69">
        <v>19</v>
      </c>
      <c r="B33" s="80">
        <v>8</v>
      </c>
      <c r="C33" s="86" t="s">
        <v>61</v>
      </c>
      <c r="D33" s="79">
        <v>1615</v>
      </c>
      <c r="E33" s="93">
        <v>10993</v>
      </c>
      <c r="F33" s="61">
        <f>(D33-E33)/E33</f>
        <v>-0.85308832893659603</v>
      </c>
      <c r="G33" s="79">
        <v>342</v>
      </c>
      <c r="H33" s="81">
        <v>6</v>
      </c>
      <c r="I33" s="49">
        <f>G33/H33</f>
        <v>57</v>
      </c>
      <c r="J33" s="75">
        <v>2</v>
      </c>
      <c r="K33" s="75">
        <v>2</v>
      </c>
      <c r="L33" s="79">
        <v>12608</v>
      </c>
      <c r="M33" s="79">
        <v>2439</v>
      </c>
      <c r="N33" s="73">
        <v>43334</v>
      </c>
      <c r="O33" s="70" t="s">
        <v>49</v>
      </c>
      <c r="P33" s="68"/>
      <c r="R33" s="74"/>
      <c r="T33" s="68"/>
      <c r="U33" s="45"/>
      <c r="V33" s="67"/>
      <c r="W33" s="68"/>
      <c r="X33" s="44"/>
    </row>
    <row r="34" spans="1:24" s="65" customFormat="1" ht="25.2" customHeight="1">
      <c r="A34" s="69">
        <v>20</v>
      </c>
      <c r="B34" s="80" t="s">
        <v>31</v>
      </c>
      <c r="C34" s="82" t="s">
        <v>79</v>
      </c>
      <c r="D34" s="79">
        <v>687</v>
      </c>
      <c r="E34" s="76" t="s">
        <v>31</v>
      </c>
      <c r="F34" s="76" t="s">
        <v>31</v>
      </c>
      <c r="G34" s="79">
        <v>381</v>
      </c>
      <c r="H34" s="81">
        <v>21</v>
      </c>
      <c r="I34" s="49">
        <f>G34/H34</f>
        <v>18.142857142857142</v>
      </c>
      <c r="J34" s="75">
        <v>3</v>
      </c>
      <c r="K34" s="75" t="s">
        <v>31</v>
      </c>
      <c r="L34" s="79">
        <v>278684</v>
      </c>
      <c r="M34" s="79">
        <v>59818</v>
      </c>
      <c r="N34" s="73">
        <v>43105</v>
      </c>
      <c r="O34" s="70" t="s">
        <v>43</v>
      </c>
      <c r="P34" s="68"/>
      <c r="R34" s="74"/>
      <c r="T34" s="68"/>
      <c r="U34" s="45"/>
      <c r="V34" s="67"/>
      <c r="W34" s="67"/>
      <c r="X34" s="68"/>
    </row>
    <row r="35" spans="1:24" ht="25.2" customHeight="1">
      <c r="A35" s="14"/>
      <c r="B35" s="14"/>
      <c r="C35" s="15" t="s">
        <v>32</v>
      </c>
      <c r="D35" s="48">
        <f>SUM(D23:D34)</f>
        <v>446837.04</v>
      </c>
      <c r="E35" s="71">
        <f t="shared" ref="E35:G35" si="1">SUM(E23:E34)</f>
        <v>316263.07999999996</v>
      </c>
      <c r="F35" s="83">
        <f t="shared" ref="F34:F35" si="2">(D35-E35)/E35</f>
        <v>0.4128650109902175</v>
      </c>
      <c r="G35" s="71">
        <f t="shared" si="1"/>
        <v>92715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65" customFormat="1" ht="25.2" customHeight="1">
      <c r="A37" s="69">
        <v>21</v>
      </c>
      <c r="B37" s="80" t="s">
        <v>36</v>
      </c>
      <c r="C37" s="82" t="s">
        <v>77</v>
      </c>
      <c r="D37" s="79">
        <v>402.41</v>
      </c>
      <c r="E37" s="76" t="s">
        <v>31</v>
      </c>
      <c r="F37" s="61" t="s">
        <v>31</v>
      </c>
      <c r="G37" s="79">
        <v>60</v>
      </c>
      <c r="H37" s="81">
        <v>1</v>
      </c>
      <c r="I37" s="75">
        <f>G37/H37</f>
        <v>60</v>
      </c>
      <c r="J37" s="75">
        <v>1</v>
      </c>
      <c r="K37" s="75">
        <v>0</v>
      </c>
      <c r="L37" s="79">
        <v>402.41</v>
      </c>
      <c r="M37" s="79">
        <v>60</v>
      </c>
      <c r="N37" s="73" t="s">
        <v>37</v>
      </c>
      <c r="O37" s="70" t="s">
        <v>41</v>
      </c>
      <c r="P37" s="68"/>
      <c r="R37" s="74"/>
      <c r="T37" s="68"/>
      <c r="U37" s="45"/>
      <c r="V37" s="67"/>
      <c r="W37" s="67"/>
      <c r="X37" s="68"/>
    </row>
    <row r="38" spans="1:24" s="65" customFormat="1" ht="25.2" customHeight="1">
      <c r="A38" s="69">
        <v>22</v>
      </c>
      <c r="B38" s="80" t="s">
        <v>31</v>
      </c>
      <c r="C38" s="82" t="s">
        <v>80</v>
      </c>
      <c r="D38" s="79">
        <v>266.39999999999998</v>
      </c>
      <c r="E38" s="76" t="s">
        <v>31</v>
      </c>
      <c r="F38" s="61" t="s">
        <v>31</v>
      </c>
      <c r="G38" s="79">
        <v>148</v>
      </c>
      <c r="H38" s="81">
        <v>7</v>
      </c>
      <c r="I38" s="75">
        <f>G38/H38</f>
        <v>21.142857142857142</v>
      </c>
      <c r="J38" s="75">
        <v>1</v>
      </c>
      <c r="K38" s="75" t="s">
        <v>31</v>
      </c>
      <c r="L38" s="79">
        <v>109099</v>
      </c>
      <c r="M38" s="79">
        <v>25813</v>
      </c>
      <c r="N38" s="73">
        <v>42972</v>
      </c>
      <c r="O38" s="70" t="s">
        <v>28</v>
      </c>
      <c r="P38" s="68"/>
      <c r="R38" s="74"/>
      <c r="T38" s="68"/>
      <c r="U38" s="45"/>
      <c r="V38" s="67"/>
      <c r="W38" s="67"/>
      <c r="X38" s="68"/>
    </row>
    <row r="39" spans="1:24" s="65" customFormat="1" ht="25.2" customHeight="1">
      <c r="A39" s="69">
        <v>23</v>
      </c>
      <c r="B39" s="80" t="s">
        <v>31</v>
      </c>
      <c r="C39" s="82" t="s">
        <v>76</v>
      </c>
      <c r="D39" s="79">
        <v>104</v>
      </c>
      <c r="E39" s="76" t="s">
        <v>31</v>
      </c>
      <c r="F39" s="61" t="s">
        <v>31</v>
      </c>
      <c r="G39" s="79">
        <v>58</v>
      </c>
      <c r="H39" s="81">
        <v>7</v>
      </c>
      <c r="I39" s="75">
        <f>G39/H39</f>
        <v>8.2857142857142865</v>
      </c>
      <c r="J39" s="75">
        <v>1</v>
      </c>
      <c r="K39" s="75" t="s">
        <v>31</v>
      </c>
      <c r="L39" s="79">
        <v>427322</v>
      </c>
      <c r="M39" s="79">
        <v>96287</v>
      </c>
      <c r="N39" s="73">
        <v>42727</v>
      </c>
      <c r="O39" s="70" t="s">
        <v>42</v>
      </c>
      <c r="P39" s="68"/>
      <c r="R39" s="74"/>
      <c r="T39" s="68"/>
      <c r="U39" s="45"/>
      <c r="V39" s="67"/>
      <c r="W39" s="67"/>
      <c r="X39" s="68"/>
    </row>
    <row r="40" spans="1:24" s="65" customFormat="1" ht="25.2" customHeight="1">
      <c r="A40" s="69">
        <v>24</v>
      </c>
      <c r="B40" s="80">
        <v>13</v>
      </c>
      <c r="C40" s="82" t="s">
        <v>51</v>
      </c>
      <c r="D40" s="79">
        <v>98.5</v>
      </c>
      <c r="E40" s="76">
        <v>3920.93</v>
      </c>
      <c r="F40" s="61">
        <f>(D40-E40)/E40</f>
        <v>-0.97487840894889732</v>
      </c>
      <c r="G40" s="79">
        <v>25</v>
      </c>
      <c r="H40" s="81">
        <v>3</v>
      </c>
      <c r="I40" s="75">
        <f>G40/H40</f>
        <v>8.3333333333333339</v>
      </c>
      <c r="J40" s="75">
        <v>2</v>
      </c>
      <c r="K40" s="75">
        <v>3</v>
      </c>
      <c r="L40" s="79">
        <v>22460</v>
      </c>
      <c r="M40" s="79">
        <v>3919</v>
      </c>
      <c r="N40" s="73">
        <v>43322</v>
      </c>
      <c r="O40" s="70" t="s">
        <v>28</v>
      </c>
      <c r="P40" s="68"/>
      <c r="R40" s="74"/>
      <c r="T40" s="68"/>
      <c r="U40" s="45"/>
      <c r="V40" s="67"/>
      <c r="W40" s="67"/>
      <c r="X40" s="68"/>
    </row>
    <row r="41" spans="1:24" s="65" customFormat="1" ht="25.2" customHeight="1">
      <c r="A41" s="69">
        <v>25</v>
      </c>
      <c r="B41" s="84">
        <v>27</v>
      </c>
      <c r="C41" s="77" t="s">
        <v>60</v>
      </c>
      <c r="D41" s="79">
        <v>86.4</v>
      </c>
      <c r="E41" s="76">
        <v>75.599999999999994</v>
      </c>
      <c r="F41" s="61">
        <f>(D41-E41)/E41</f>
        <v>0.14285714285714302</v>
      </c>
      <c r="G41" s="79">
        <v>48</v>
      </c>
      <c r="H41" s="81">
        <v>7</v>
      </c>
      <c r="I41" s="75">
        <f>G41/H41</f>
        <v>6.8571428571428568</v>
      </c>
      <c r="J41" s="75">
        <v>1</v>
      </c>
      <c r="K41" s="78" t="s">
        <v>31</v>
      </c>
      <c r="L41" s="79">
        <v>97592.53</v>
      </c>
      <c r="M41" s="79">
        <v>22383</v>
      </c>
      <c r="N41" s="73">
        <v>43140</v>
      </c>
      <c r="O41" s="70" t="s">
        <v>27</v>
      </c>
      <c r="P41" s="68"/>
      <c r="R41" s="74"/>
      <c r="T41" s="68"/>
      <c r="U41" s="45"/>
      <c r="V41" s="67"/>
      <c r="W41" s="67"/>
      <c r="X41" s="68"/>
    </row>
    <row r="42" spans="1:24" s="65" customFormat="1" ht="25.2" customHeight="1">
      <c r="A42" s="69">
        <v>26</v>
      </c>
      <c r="B42" s="80">
        <v>24</v>
      </c>
      <c r="C42" s="82" t="s">
        <v>52</v>
      </c>
      <c r="D42" s="79">
        <v>75</v>
      </c>
      <c r="E42" s="76">
        <v>113.6</v>
      </c>
      <c r="F42" s="61">
        <f>(D42-E42)/E42</f>
        <v>-0.33978873239436619</v>
      </c>
      <c r="G42" s="79">
        <v>18</v>
      </c>
      <c r="H42" s="81">
        <v>3</v>
      </c>
      <c r="I42" s="75">
        <f>G42/H42</f>
        <v>6</v>
      </c>
      <c r="J42" s="75">
        <v>2</v>
      </c>
      <c r="K42" s="75">
        <v>3</v>
      </c>
      <c r="L42" s="79">
        <v>10131.06</v>
      </c>
      <c r="M42" s="79">
        <v>1918</v>
      </c>
      <c r="N42" s="73">
        <v>43322</v>
      </c>
      <c r="O42" s="70" t="s">
        <v>35</v>
      </c>
      <c r="P42" s="68"/>
      <c r="R42" s="74"/>
      <c r="T42" s="68"/>
      <c r="U42" s="45"/>
      <c r="V42" s="67"/>
      <c r="W42" s="68"/>
      <c r="X42" s="45"/>
    </row>
    <row r="43" spans="1:24" s="53" customFormat="1" ht="25.2" customHeight="1">
      <c r="A43" s="69">
        <v>27</v>
      </c>
      <c r="B43" s="80" t="s">
        <v>31</v>
      </c>
      <c r="C43" s="82" t="s">
        <v>75</v>
      </c>
      <c r="D43" s="58">
        <v>66</v>
      </c>
      <c r="E43" s="76" t="s">
        <v>31</v>
      </c>
      <c r="F43" s="76" t="s">
        <v>31</v>
      </c>
      <c r="G43" s="58">
        <v>22</v>
      </c>
      <c r="H43" s="59">
        <v>1</v>
      </c>
      <c r="I43" s="57">
        <f>G43/H43</f>
        <v>22</v>
      </c>
      <c r="J43" s="57">
        <v>1</v>
      </c>
      <c r="K43" s="75" t="s">
        <v>31</v>
      </c>
      <c r="L43" s="58">
        <v>31766</v>
      </c>
      <c r="M43" s="58">
        <v>6194</v>
      </c>
      <c r="N43" s="56">
        <v>43161</v>
      </c>
      <c r="O43" s="72" t="s">
        <v>42</v>
      </c>
      <c r="P43" s="68"/>
      <c r="Q43" s="65"/>
      <c r="R43" s="74"/>
      <c r="S43" s="65"/>
      <c r="T43" s="68"/>
      <c r="U43" s="45"/>
      <c r="V43" s="67"/>
      <c r="W43" s="68"/>
      <c r="X43" s="44"/>
    </row>
    <row r="44" spans="1:24" ht="25.2" customHeight="1">
      <c r="A44" s="14"/>
      <c r="B44" s="14"/>
      <c r="C44" s="15" t="s">
        <v>81</v>
      </c>
      <c r="D44" s="16">
        <f>SUM(D35:D43)</f>
        <v>447935.75</v>
      </c>
      <c r="E44" s="71">
        <f t="shared" ref="E44:G44" si="3">SUM(E35:E43)</f>
        <v>320373.2099999999</v>
      </c>
      <c r="F44" s="83">
        <f t="shared" ref="F43:F44" si="4">(D44-E44)/E44</f>
        <v>0.39816856097299813</v>
      </c>
      <c r="G44" s="71">
        <f t="shared" si="3"/>
        <v>93094</v>
      </c>
      <c r="H44" s="17"/>
      <c r="I44" s="18"/>
      <c r="J44" s="17"/>
      <c r="K44" s="19"/>
      <c r="L44" s="20"/>
      <c r="M44" s="32"/>
      <c r="N44" s="21"/>
      <c r="O44" s="33"/>
    </row>
    <row r="46" spans="1:24">
      <c r="B46" s="13"/>
    </row>
    <row r="48" spans="1:24">
      <c r="D48" s="7"/>
      <c r="E48" s="7"/>
      <c r="F48" s="38"/>
      <c r="G48" s="7"/>
      <c r="L48" s="7"/>
      <c r="M48" s="7"/>
      <c r="N48" s="37"/>
    </row>
    <row r="49" spans="5:14">
      <c r="E49" s="7"/>
      <c r="F49" s="38"/>
      <c r="L49" s="7"/>
      <c r="N49" s="37"/>
    </row>
    <row r="54" spans="5:14" ht="17.399999999999999" customHeight="1"/>
    <row r="72" ht="12" customHeight="1"/>
  </sheetData>
  <sortState ref="B13:O43">
    <sortCondition descending="1" ref="D13:D4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2018-08-31T12:28:22Z</dcterms:modified>
</cp:coreProperties>
</file>