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8_{C937B5B6-7455-4E18-8A95-7AC72D90B6CB}" xr6:coauthVersionLast="34" xr6:coauthVersionMax="34" xr10:uidLastSave="{00000000-0000-0000-0000-000000000000}"/>
  <bookViews>
    <workbookView xWindow="0" yWindow="0" windowWidth="23040" windowHeight="8784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autoRecover="0"/>
</workbook>
</file>

<file path=xl/calcChain.xml><?xml version="1.0" encoding="utf-8"?>
<calcChain xmlns="http://schemas.openxmlformats.org/spreadsheetml/2006/main">
  <c r="F41" i="1" l="1"/>
  <c r="E41" i="1"/>
  <c r="G41" i="1"/>
  <c r="D41" i="1"/>
  <c r="E23" i="1" l="1"/>
  <c r="E35" i="1" s="1"/>
  <c r="G23" i="1"/>
  <c r="G35" i="1" s="1"/>
  <c r="D23" i="1"/>
  <c r="D35" i="1" s="1"/>
  <c r="I19" i="1"/>
  <c r="F23" i="1" l="1"/>
  <c r="F35" i="1"/>
  <c r="I18" i="1"/>
  <c r="I30" i="1"/>
  <c r="I37" i="1"/>
  <c r="I38" i="1"/>
  <c r="I15" i="1"/>
  <c r="F21" i="1"/>
  <c r="F20" i="1"/>
  <c r="F22" i="1"/>
  <c r="F26" i="1"/>
  <c r="F25" i="1"/>
  <c r="F27" i="1"/>
  <c r="F40" i="1"/>
  <c r="F31" i="1"/>
  <c r="F28" i="1"/>
  <c r="F29" i="1"/>
  <c r="F33" i="1"/>
  <c r="F32" i="1"/>
  <c r="F34" i="1"/>
  <c r="F39" i="1"/>
  <c r="F13" i="1"/>
  <c r="F14" i="1"/>
  <c r="F16" i="1"/>
  <c r="I27" i="1" l="1"/>
  <c r="I13" i="1"/>
  <c r="I14" i="1"/>
  <c r="I21" i="1"/>
  <c r="I34" i="1"/>
  <c r="F17" i="1"/>
  <c r="I33" i="1" l="1"/>
  <c r="I40" i="1"/>
  <c r="I20" i="1"/>
  <c r="I39" i="1"/>
  <c r="I26" i="1"/>
  <c r="I17" i="1" l="1"/>
  <c r="I22" i="1"/>
  <c r="I25" i="1" l="1"/>
  <c r="I31" i="1" l="1"/>
  <c r="I16" i="1"/>
  <c r="I29" i="1" l="1"/>
  <c r="I28" i="1" l="1"/>
</calcChain>
</file>

<file path=xl/sharedStrings.xml><?xml version="1.0" encoding="utf-8"?>
<sst xmlns="http://schemas.openxmlformats.org/spreadsheetml/2006/main" count="126" uniqueCount="75">
  <si>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</si>
  <si>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</si>
  <si>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</si>
  <si>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</si>
  <si>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</si>
  <si>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</si>
  <si>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</si>
  <si>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</si>
  <si>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</si>
  <si>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</si>
  <si>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</si>
  <si>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</si>
  <si>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</si>
  <si>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</si>
  <si>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</si>
  <si>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</si>
  <si>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</si>
  <si>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</si>
  <si>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</si>
  <si>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</si>
  <si>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</si>
  <si>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</si>
  <si>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</si>
  <si>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</si>
  <si>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</si>
  <si>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</si>
  <si>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</si>
  <si>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</si>
  <si>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</si>
  <si>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</si>
  <si>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</si>
  <si>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</si>
  <si>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</si>
  <si>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</si>
  <si>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</si>
  <si>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</si>
  <si>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Sengirė</t>
  </si>
  <si>
    <t>VšĮ Sengirė</t>
  </si>
  <si>
    <t>BestFilm</t>
  </si>
  <si>
    <t>Paveldėtas (Hereditary)</t>
  </si>
  <si>
    <t>Mostrų viešbutis 3: Atostogos (Hotel Transylvania 3)</t>
  </si>
  <si>
    <t>Skruzdėliukas ir Vapsva (Ant-Man and The Wasp)</t>
  </si>
  <si>
    <t>Dangoraižis (Skyscraper)</t>
  </si>
  <si>
    <t>Ekvalaizeris 2 (Equalizer 2)</t>
  </si>
  <si>
    <t>Mamma Mia! Štai ir mes (Mamma Mia! Here We Go Again)</t>
  </si>
  <si>
    <t>Milijardieriu klubas (Billionaire Boys Club)</t>
  </si>
  <si>
    <t>Didžiapėdžio vaikis (Son of Big Foot)</t>
  </si>
  <si>
    <t>Dvi uodegos (Two Tales)</t>
  </si>
  <si>
    <t>Pirmasis išvalymas (The First Purge)</t>
  </si>
  <si>
    <t>Pabėgimo planas 2 (Escape Plan 2: Hades)</t>
  </si>
  <si>
    <t>Bulius Ferdinandas (Ferdinand)</t>
  </si>
  <si>
    <t>ACME Film / SONY</t>
  </si>
  <si>
    <t>NCG Distribution  /
Universal Pictures International</t>
  </si>
  <si>
    <t>Theatrical Film Distribution / WDSMPI</t>
  </si>
  <si>
    <t>Theatrical Film Distribution /
20th Century Fox</t>
  </si>
  <si>
    <t>Triušis Piteris (Peter Rabbit)</t>
  </si>
  <si>
    <t>Nerealieji 2 (Incredibles 2)</t>
  </si>
  <si>
    <t>Tamsiausios galios (Darkest Minds)</t>
  </si>
  <si>
    <t>Moterys meluoja geriau. Robertėlis</t>
  </si>
  <si>
    <t>Singing Fish</t>
  </si>
  <si>
    <t>Maroko istorijos (Razzia)</t>
  </si>
  <si>
    <t>Greta Garbo Films</t>
  </si>
  <si>
    <t>August 3 - 5</t>
  </si>
  <si>
    <t>Rugpjūčio 3 - 5 d.</t>
  </si>
  <si>
    <t>Šnipas, kuris mane išdūrė (Spy Who Dumped Me)</t>
  </si>
  <si>
    <t>Emodži filmas (Emoji)</t>
  </si>
  <si>
    <t>Bjaurusis aš 3 (Despicable Me 3)</t>
  </si>
  <si>
    <t>Didžioji kriaušė ir magiška jos kelionė (Den utrolige historie om den kæmpestore pære)</t>
  </si>
  <si>
    <t>Paskutinis Krikštatėvis. Džonas Gotti (Gotti)</t>
  </si>
  <si>
    <t>August 10 - 12 Lithuanian top</t>
  </si>
  <si>
    <t>Rugpjūčio 10 - 12 d. Lietuvos kino teatruose rodytų filmų topas</t>
  </si>
  <si>
    <t>August 10 - 12</t>
  </si>
  <si>
    <t>Rugpjūčio 10 - 12 d.</t>
  </si>
  <si>
    <t>Total (23)</t>
  </si>
  <si>
    <t>Jaunikis ant balto žirgo (Le Retour du Héros)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</si>
</sst>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</cellStyleXfs>
  <cellXfs count="7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3" fillId="0" borderId="8" xfId="23" applyNumberFormat="1" applyFont="1" applyBorder="1" applyAlignment="1">
      <alignment horizontal="left" vertical="center" wrapText="1"/>
    </xf>
    <xf numFmtId="10" fontId="4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10" fontId="16" fillId="2" borderId="8" xfId="0" applyNumberFormat="1" applyFont="1" applyFill="1" applyBorder="1" applyAlignment="1">
      <alignment horizontal="center" vertical="center"/>
    </xf>
    <xf numFmtId="1" fontId="23" fillId="0" borderId="8" xfId="0" applyNumberFormat="1" applyFont="1" applyBorder="1" applyAlignment="1">
      <alignment horizontal="center" vertical="center"/>
    </xf>
    <xf numFmtId="8" fontId="11" fillId="0" borderId="0" xfId="0" applyNumberFormat="1" applyFont="1"/>
    <xf numFmtId="6" fontId="11" fillId="0" borderId="0" xfId="0" applyNumberFormat="1" applyFont="1"/>
    <xf numFmtId="10" fontId="24" fillId="2" borderId="8" xfId="0" applyNumberFormat="1" applyFont="1" applyFill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tabSelected="1" zoomScale="60" zoomScaleNormal="60" workbookViewId="0">
      <selection activeCell="D35" sqref="D35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8" width="6.88671875" style="1" customWidth="1"/>
    <col min="19" max="19" width="6" style="1" customWidth="1"/>
    <col min="20" max="20" width="11.5546875" style="1" customWidth="1"/>
    <col min="21" max="21" width="16.109375" style="1" customWidth="1"/>
    <col min="22" max="22" width="13.6640625" style="1" customWidth="1"/>
    <col min="23" max="23" width="8.88671875" style="1"/>
    <col min="24" max="24" width="12.33203125" style="1" customWidth="1"/>
    <col min="25" max="16384" width="8.88671875" style="1"/>
  </cols>
  <sheetData>
    <row r="1" spans="1:24" ht="19.5" customHeight="1">
      <c r="E1" s="2" t="s">
        <v>69</v>
      </c>
      <c r="F1" s="2"/>
      <c r="G1" s="2"/>
      <c r="H1" s="2"/>
      <c r="I1" s="2"/>
    </row>
    <row r="2" spans="1:24" ht="19.5" customHeight="1">
      <c r="E2" s="2" t="s">
        <v>70</v>
      </c>
      <c r="F2" s="2"/>
      <c r="G2" s="2"/>
      <c r="H2" s="2"/>
      <c r="I2" s="2"/>
      <c r="J2" s="2"/>
      <c r="K2" s="2"/>
    </row>
    <row r="4" spans="1:24" ht="15.75" customHeight="1" thickBot="1"/>
    <row r="5" spans="1:24" ht="15" customHeight="1">
      <c r="A5" s="70"/>
      <c r="B5" s="70"/>
      <c r="C5" s="67" t="s">
        <v>0</v>
      </c>
      <c r="D5" s="3"/>
      <c r="E5" s="3"/>
      <c r="F5" s="67" t="s">
        <v>3</v>
      </c>
      <c r="G5" s="3"/>
      <c r="H5" s="67" t="s">
        <v>5</v>
      </c>
      <c r="I5" s="67" t="s">
        <v>6</v>
      </c>
      <c r="J5" s="67" t="s">
        <v>7</v>
      </c>
      <c r="K5" s="67" t="s">
        <v>8</v>
      </c>
      <c r="L5" s="67" t="s">
        <v>10</v>
      </c>
      <c r="M5" s="67" t="s">
        <v>9</v>
      </c>
      <c r="N5" s="67" t="s">
        <v>11</v>
      </c>
      <c r="O5" s="67" t="s">
        <v>12</v>
      </c>
      <c r="R5" s="4"/>
    </row>
    <row r="6" spans="1:24">
      <c r="A6" s="71"/>
      <c r="B6" s="71"/>
      <c r="C6" s="68"/>
      <c r="D6" s="5" t="s">
        <v>71</v>
      </c>
      <c r="E6" s="27" t="s">
        <v>62</v>
      </c>
      <c r="F6" s="68"/>
      <c r="G6" s="27" t="s">
        <v>71</v>
      </c>
      <c r="H6" s="68"/>
      <c r="I6" s="68"/>
      <c r="J6" s="68"/>
      <c r="K6" s="68"/>
      <c r="L6" s="68"/>
      <c r="M6" s="68"/>
      <c r="N6" s="68"/>
      <c r="O6" s="68"/>
      <c r="R6" s="4"/>
    </row>
    <row r="7" spans="1:24">
      <c r="A7" s="71"/>
      <c r="B7" s="71"/>
      <c r="C7" s="68"/>
      <c r="D7" s="5" t="s">
        <v>1</v>
      </c>
      <c r="E7" s="5" t="s">
        <v>1</v>
      </c>
      <c r="F7" s="68"/>
      <c r="G7" s="5" t="s">
        <v>4</v>
      </c>
      <c r="H7" s="68"/>
      <c r="I7" s="68"/>
      <c r="J7" s="68"/>
      <c r="K7" s="68"/>
      <c r="L7" s="68"/>
      <c r="M7" s="68"/>
      <c r="N7" s="68"/>
      <c r="O7" s="68"/>
      <c r="R7" s="4"/>
    </row>
    <row r="8" spans="1:24" ht="18" customHeight="1" thickBot="1">
      <c r="A8" s="72"/>
      <c r="B8" s="72"/>
      <c r="C8" s="69"/>
      <c r="D8" s="6" t="s">
        <v>2</v>
      </c>
      <c r="E8" s="6" t="s">
        <v>2</v>
      </c>
      <c r="F8" s="69"/>
      <c r="G8" s="7"/>
      <c r="H8" s="69"/>
      <c r="I8" s="69"/>
      <c r="J8" s="69"/>
      <c r="K8" s="69"/>
      <c r="L8" s="69"/>
      <c r="M8" s="69"/>
      <c r="N8" s="69"/>
      <c r="O8" s="69"/>
      <c r="R8" s="9"/>
    </row>
    <row r="9" spans="1:24" ht="15" customHeight="1">
      <c r="A9" s="70"/>
      <c r="B9" s="70"/>
      <c r="C9" s="67" t="s">
        <v>13</v>
      </c>
      <c r="D9" s="47"/>
      <c r="E9" s="47"/>
      <c r="F9" s="67" t="s">
        <v>15</v>
      </c>
      <c r="G9" s="47"/>
      <c r="H9" s="10" t="s">
        <v>18</v>
      </c>
      <c r="I9" s="67" t="s">
        <v>29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7" t="s">
        <v>26</v>
      </c>
      <c r="R9" s="9"/>
    </row>
    <row r="10" spans="1:24" ht="21.6">
      <c r="A10" s="71"/>
      <c r="B10" s="71"/>
      <c r="C10" s="68"/>
      <c r="D10" s="48" t="s">
        <v>72</v>
      </c>
      <c r="E10" s="66" t="s">
        <v>63</v>
      </c>
      <c r="F10" s="68"/>
      <c r="G10" s="66" t="s">
        <v>72</v>
      </c>
      <c r="H10" s="27" t="s">
        <v>17</v>
      </c>
      <c r="I10" s="68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8"/>
      <c r="P10" s="26"/>
      <c r="Q10" s="26"/>
      <c r="R10" s="9"/>
      <c r="S10" s="26"/>
      <c r="T10" s="26"/>
      <c r="U10" s="26"/>
      <c r="W10" s="26"/>
      <c r="X10" s="26"/>
    </row>
    <row r="11" spans="1:24">
      <c r="A11" s="71"/>
      <c r="B11" s="71"/>
      <c r="C11" s="68"/>
      <c r="D11" s="48" t="s">
        <v>14</v>
      </c>
      <c r="E11" s="27" t="s">
        <v>14</v>
      </c>
      <c r="F11" s="68"/>
      <c r="G11" s="48" t="s">
        <v>16</v>
      </c>
      <c r="H11" s="7"/>
      <c r="I11" s="68"/>
      <c r="J11" s="7"/>
      <c r="K11" s="7"/>
      <c r="L11" s="13" t="s">
        <v>2</v>
      </c>
      <c r="M11" s="27" t="s">
        <v>17</v>
      </c>
      <c r="N11" s="7"/>
      <c r="O11" s="68"/>
      <c r="P11" s="26"/>
      <c r="Q11" s="26"/>
      <c r="R11" s="28"/>
      <c r="S11" s="26"/>
      <c r="T11" s="29"/>
      <c r="U11" s="8"/>
      <c r="W11" s="8"/>
      <c r="X11" s="29"/>
    </row>
    <row r="12" spans="1:24" ht="15" thickBot="1">
      <c r="A12" s="71"/>
      <c r="B12" s="72"/>
      <c r="C12" s="69"/>
      <c r="D12" s="49" t="s">
        <v>2</v>
      </c>
      <c r="E12" s="6" t="s">
        <v>2</v>
      </c>
      <c r="F12" s="69"/>
      <c r="G12" s="49" t="s">
        <v>17</v>
      </c>
      <c r="H12" s="51"/>
      <c r="I12" s="69"/>
      <c r="J12" s="51"/>
      <c r="K12" s="51"/>
      <c r="L12" s="51"/>
      <c r="M12" s="51"/>
      <c r="N12" s="51"/>
      <c r="O12" s="69"/>
      <c r="P12" s="26"/>
      <c r="Q12" s="26"/>
      <c r="R12" s="28"/>
      <c r="S12" s="26"/>
      <c r="T12" s="29"/>
      <c r="U12" s="8"/>
      <c r="W12" s="8"/>
      <c r="X12" s="29"/>
    </row>
    <row r="13" spans="1:24" ht="25.2" customHeight="1">
      <c r="A13" s="15">
        <v>1</v>
      </c>
      <c r="B13" s="55">
        <v>1</v>
      </c>
      <c r="C13" s="57" t="s">
        <v>58</v>
      </c>
      <c r="D13" s="54">
        <v>98824.48</v>
      </c>
      <c r="E13" s="50">
        <v>102566.99</v>
      </c>
      <c r="F13" s="59">
        <f t="shared" ref="F13:F41" si="0">(D13-E13)/E13</f>
        <v>-3.6488445259044933E-2</v>
      </c>
      <c r="G13" s="54">
        <v>16723</v>
      </c>
      <c r="H13" s="56">
        <v>222</v>
      </c>
      <c r="I13" s="46">
        <f t="shared" ref="I13" si="1">G13/H13</f>
        <v>75.328828828828833</v>
      </c>
      <c r="J13" s="46">
        <v>16</v>
      </c>
      <c r="K13" s="46">
        <v>2</v>
      </c>
      <c r="L13" s="54">
        <v>294507</v>
      </c>
      <c r="M13" s="54">
        <v>51444</v>
      </c>
      <c r="N13" s="44">
        <v>43315</v>
      </c>
      <c r="O13" s="17" t="s">
        <v>59</v>
      </c>
      <c r="P13" s="29"/>
      <c r="Q13" s="26"/>
      <c r="R13" s="45"/>
      <c r="S13" s="26"/>
      <c r="T13" s="29"/>
      <c r="U13" s="26"/>
      <c r="W13" s="8"/>
      <c r="X13" s="29"/>
    </row>
    <row r="14" spans="1:24" s="26" customFormat="1" ht="25.2" customHeight="1">
      <c r="A14" s="18">
        <v>2</v>
      </c>
      <c r="B14" s="55">
        <v>2</v>
      </c>
      <c r="C14" s="57" t="s">
        <v>56</v>
      </c>
      <c r="D14" s="54">
        <v>69912.95</v>
      </c>
      <c r="E14" s="50">
        <v>79696.350000000006</v>
      </c>
      <c r="F14" s="59">
        <f>(D14-E14)/E14</f>
        <v>-0.12275844502289011</v>
      </c>
      <c r="G14" s="54">
        <v>13841</v>
      </c>
      <c r="H14" s="56">
        <v>232</v>
      </c>
      <c r="I14" s="46">
        <f>G14/H14</f>
        <v>59.65948275862069</v>
      </c>
      <c r="J14" s="46">
        <v>30</v>
      </c>
      <c r="K14" s="46">
        <v>2</v>
      </c>
      <c r="L14" s="54">
        <v>235266</v>
      </c>
      <c r="M14" s="54">
        <v>47666</v>
      </c>
      <c r="N14" s="44">
        <v>43315</v>
      </c>
      <c r="O14" s="65" t="s">
        <v>53</v>
      </c>
      <c r="P14" s="29"/>
      <c r="R14" s="45"/>
      <c r="T14" s="29"/>
      <c r="W14" s="8"/>
      <c r="X14" s="29"/>
    </row>
    <row r="15" spans="1:24" s="26" customFormat="1" ht="25.2" customHeight="1">
      <c r="A15" s="18">
        <v>3</v>
      </c>
      <c r="B15" s="55" t="s">
        <v>33</v>
      </c>
      <c r="C15" s="57" t="s">
        <v>64</v>
      </c>
      <c r="D15" s="54">
        <v>22567.35</v>
      </c>
      <c r="E15" s="53" t="s">
        <v>31</v>
      </c>
      <c r="F15" s="53" t="s">
        <v>31</v>
      </c>
      <c r="G15" s="54">
        <v>3895</v>
      </c>
      <c r="H15" s="56">
        <v>91</v>
      </c>
      <c r="I15" s="46">
        <f>G15/H15</f>
        <v>42.802197802197803</v>
      </c>
      <c r="J15" s="46">
        <v>13</v>
      </c>
      <c r="K15" s="46">
        <v>1</v>
      </c>
      <c r="L15" s="54">
        <v>24607.59</v>
      </c>
      <c r="M15" s="54">
        <v>4279</v>
      </c>
      <c r="N15" s="44">
        <v>43322</v>
      </c>
      <c r="O15" s="17" t="s">
        <v>27</v>
      </c>
      <c r="P15" s="29"/>
      <c r="R15" s="45"/>
      <c r="T15" s="29"/>
      <c r="W15" s="8"/>
      <c r="X15" s="29"/>
    </row>
    <row r="16" spans="1:24" s="26" customFormat="1" ht="25.2" customHeight="1">
      <c r="A16" s="18">
        <v>4</v>
      </c>
      <c r="B16" s="55">
        <v>3</v>
      </c>
      <c r="C16" s="57" t="s">
        <v>40</v>
      </c>
      <c r="D16" s="54">
        <v>20149.27</v>
      </c>
      <c r="E16" s="50">
        <v>20908.05</v>
      </c>
      <c r="F16" s="59">
        <f>(D16-E16)/E16</f>
        <v>-3.6291284935706526E-2</v>
      </c>
      <c r="G16" s="54">
        <v>4149</v>
      </c>
      <c r="H16" s="56">
        <v>91</v>
      </c>
      <c r="I16" s="46">
        <f>G16/H16</f>
        <v>45.593406593406591</v>
      </c>
      <c r="J16" s="46">
        <v>11</v>
      </c>
      <c r="K16" s="46">
        <v>5</v>
      </c>
      <c r="L16" s="54">
        <v>538952.42000000004</v>
      </c>
      <c r="M16" s="54">
        <v>112054</v>
      </c>
      <c r="N16" s="44">
        <v>43294</v>
      </c>
      <c r="O16" s="41" t="s">
        <v>51</v>
      </c>
      <c r="P16" s="29"/>
      <c r="R16" s="45"/>
      <c r="T16" s="29"/>
      <c r="W16" s="8"/>
      <c r="X16" s="29"/>
    </row>
    <row r="17" spans="1:24" s="26" customFormat="1" ht="25.2" customHeight="1">
      <c r="A17" s="18">
        <v>5</v>
      </c>
      <c r="B17" s="55">
        <v>4</v>
      </c>
      <c r="C17" s="57" t="s">
        <v>44</v>
      </c>
      <c r="D17" s="54">
        <v>10795</v>
      </c>
      <c r="E17" s="50">
        <v>16339</v>
      </c>
      <c r="F17" s="59">
        <f>(D17-E17)/E17</f>
        <v>-0.33931085133729116</v>
      </c>
      <c r="G17" s="54">
        <v>1774</v>
      </c>
      <c r="H17" s="56">
        <v>47</v>
      </c>
      <c r="I17" s="46">
        <f>G17/H17</f>
        <v>37.744680851063826</v>
      </c>
      <c r="J17" s="46">
        <v>9</v>
      </c>
      <c r="K17" s="46">
        <v>4</v>
      </c>
      <c r="L17" s="54">
        <v>146486</v>
      </c>
      <c r="M17" s="54">
        <v>25573</v>
      </c>
      <c r="N17" s="44">
        <v>43301</v>
      </c>
      <c r="O17" s="41" t="s">
        <v>52</v>
      </c>
      <c r="P17" s="29"/>
      <c r="R17" s="45"/>
      <c r="T17" s="29"/>
      <c r="W17" s="8"/>
      <c r="X17" s="29"/>
    </row>
    <row r="18" spans="1:24" s="26" customFormat="1" ht="25.2" customHeight="1">
      <c r="A18" s="18">
        <v>6</v>
      </c>
      <c r="B18" s="55" t="s">
        <v>33</v>
      </c>
      <c r="C18" s="57" t="s">
        <v>68</v>
      </c>
      <c r="D18" s="54">
        <v>10104.08</v>
      </c>
      <c r="E18" s="53" t="s">
        <v>31</v>
      </c>
      <c r="F18" s="53" t="s">
        <v>31</v>
      </c>
      <c r="G18" s="54">
        <v>1723</v>
      </c>
      <c r="H18" s="56">
        <v>58</v>
      </c>
      <c r="I18" s="46">
        <f>G18/H18</f>
        <v>29.706896551724139</v>
      </c>
      <c r="J18" s="46">
        <v>12</v>
      </c>
      <c r="K18" s="46">
        <v>1</v>
      </c>
      <c r="L18" s="54">
        <v>10248</v>
      </c>
      <c r="M18" s="54">
        <v>1745</v>
      </c>
      <c r="N18" s="44">
        <v>43322</v>
      </c>
      <c r="O18" s="17" t="s">
        <v>28</v>
      </c>
      <c r="P18" s="29"/>
      <c r="R18" s="45"/>
      <c r="T18" s="29"/>
      <c r="W18" s="8"/>
      <c r="X18" s="29"/>
    </row>
    <row r="19" spans="1:24" s="26" customFormat="1" ht="25.2" customHeight="1">
      <c r="A19" s="18">
        <v>7</v>
      </c>
      <c r="B19" s="55" t="s">
        <v>33</v>
      </c>
      <c r="C19" s="57" t="s">
        <v>74</v>
      </c>
      <c r="D19" s="54">
        <v>7495.26</v>
      </c>
      <c r="E19" s="53" t="s">
        <v>31</v>
      </c>
      <c r="F19" s="53" t="s">
        <v>31</v>
      </c>
      <c r="G19" s="54">
        <v>1361</v>
      </c>
      <c r="H19" s="56">
        <v>44</v>
      </c>
      <c r="I19" s="46">
        <f>G19/H19</f>
        <v>30.931818181818183</v>
      </c>
      <c r="J19" s="46">
        <v>13</v>
      </c>
      <c r="K19" s="46">
        <v>1</v>
      </c>
      <c r="L19" s="54">
        <v>7495.26</v>
      </c>
      <c r="M19" s="54">
        <v>1361</v>
      </c>
      <c r="N19" s="44">
        <v>43322</v>
      </c>
      <c r="O19" s="17" t="s">
        <v>38</v>
      </c>
      <c r="P19" s="29"/>
      <c r="R19" s="45"/>
      <c r="T19" s="29"/>
      <c r="W19" s="8"/>
      <c r="X19" s="29"/>
    </row>
    <row r="20" spans="1:24" s="26" customFormat="1" ht="25.2" customHeight="1">
      <c r="A20" s="18">
        <v>8</v>
      </c>
      <c r="B20" s="55">
        <v>6</v>
      </c>
      <c r="C20" s="57" t="s">
        <v>48</v>
      </c>
      <c r="D20" s="54">
        <v>6825</v>
      </c>
      <c r="E20" s="50">
        <v>9927</v>
      </c>
      <c r="F20" s="59">
        <f>(D20-E20)/E20</f>
        <v>-0.3124811121184648</v>
      </c>
      <c r="G20" s="54">
        <v>1155</v>
      </c>
      <c r="H20" s="56">
        <v>18</v>
      </c>
      <c r="I20" s="46">
        <f>G20/H20</f>
        <v>64.166666666666671</v>
      </c>
      <c r="J20" s="46">
        <v>5</v>
      </c>
      <c r="K20" s="46">
        <v>3</v>
      </c>
      <c r="L20" s="54">
        <v>60381</v>
      </c>
      <c r="M20" s="54">
        <v>10683</v>
      </c>
      <c r="N20" s="44">
        <v>43308</v>
      </c>
      <c r="O20" s="17" t="s">
        <v>52</v>
      </c>
      <c r="P20" s="29"/>
      <c r="R20" s="45"/>
      <c r="T20" s="29"/>
      <c r="U20" s="61"/>
      <c r="V20" s="62"/>
      <c r="W20" s="8"/>
      <c r="X20" s="29"/>
    </row>
    <row r="21" spans="1:24" s="26" customFormat="1" ht="25.2" customHeight="1">
      <c r="A21" s="18">
        <v>9</v>
      </c>
      <c r="B21" s="55">
        <v>5</v>
      </c>
      <c r="C21" s="57" t="s">
        <v>57</v>
      </c>
      <c r="D21" s="54">
        <v>6808.23</v>
      </c>
      <c r="E21" s="50">
        <v>10809.42</v>
      </c>
      <c r="F21" s="59">
        <f>(D21-E21)/E21</f>
        <v>-0.37015769578756313</v>
      </c>
      <c r="G21" s="54">
        <v>1144</v>
      </c>
      <c r="H21" s="56">
        <v>50</v>
      </c>
      <c r="I21" s="46">
        <f>G21/H21</f>
        <v>22.88</v>
      </c>
      <c r="J21" s="46">
        <v>10</v>
      </c>
      <c r="K21" s="46">
        <v>2</v>
      </c>
      <c r="L21" s="54">
        <v>29334</v>
      </c>
      <c r="M21" s="54">
        <v>5264</v>
      </c>
      <c r="N21" s="44">
        <v>43315</v>
      </c>
      <c r="O21" s="17" t="s">
        <v>54</v>
      </c>
      <c r="P21" s="29"/>
      <c r="R21" s="45"/>
      <c r="T21" s="29"/>
      <c r="U21" s="29"/>
      <c r="V21" s="8"/>
      <c r="W21" s="8"/>
      <c r="X21" s="29"/>
    </row>
    <row r="22" spans="1:24" s="26" customFormat="1" ht="25.2" customHeight="1">
      <c r="A22" s="18">
        <v>10</v>
      </c>
      <c r="B22" s="55">
        <v>7</v>
      </c>
      <c r="C22" s="57" t="s">
        <v>43</v>
      </c>
      <c r="D22" s="54">
        <v>5771.86</v>
      </c>
      <c r="E22" s="50">
        <v>5878.69</v>
      </c>
      <c r="F22" s="59">
        <f>(D22-E22)/E22</f>
        <v>-1.817241596342041E-2</v>
      </c>
      <c r="G22" s="54">
        <v>910</v>
      </c>
      <c r="H22" s="56">
        <v>21</v>
      </c>
      <c r="I22" s="46">
        <f>G22/H22</f>
        <v>43.333333333333336</v>
      </c>
      <c r="J22" s="46">
        <v>5</v>
      </c>
      <c r="K22" s="46">
        <v>4</v>
      </c>
      <c r="L22" s="54">
        <v>71293.759999999995</v>
      </c>
      <c r="M22" s="54">
        <v>12414</v>
      </c>
      <c r="N22" s="44">
        <v>43301</v>
      </c>
      <c r="O22" s="41" t="s">
        <v>51</v>
      </c>
      <c r="P22" s="29"/>
      <c r="R22" s="45"/>
      <c r="T22" s="29"/>
      <c r="U22" s="29"/>
      <c r="V22" s="8"/>
      <c r="W22" s="8"/>
      <c r="X22" s="29"/>
    </row>
    <row r="23" spans="1:24" s="26" customFormat="1" ht="25.2" customHeight="1">
      <c r="A23" s="30"/>
      <c r="B23" s="30"/>
      <c r="C23" s="31" t="s">
        <v>30</v>
      </c>
      <c r="D23" s="32">
        <f>SUM(D13:D22)</f>
        <v>259253.47999999998</v>
      </c>
      <c r="E23" s="32">
        <f t="shared" ref="E23:G23" si="2">SUM(E13:E22)</f>
        <v>246125.50000000003</v>
      </c>
      <c r="F23" s="63">
        <f t="shared" si="0"/>
        <v>5.3338561018667109E-2</v>
      </c>
      <c r="G23" s="32">
        <f t="shared" si="2"/>
        <v>46675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4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4" s="26" customFormat="1" ht="25.2" customHeight="1">
      <c r="A25" s="18">
        <v>11</v>
      </c>
      <c r="B25" s="55">
        <v>9</v>
      </c>
      <c r="C25" s="57" t="s">
        <v>42</v>
      </c>
      <c r="D25" s="54">
        <v>3130</v>
      </c>
      <c r="E25" s="50">
        <v>2975</v>
      </c>
      <c r="F25" s="59">
        <f>(D25-E25)/E25</f>
        <v>5.2100840336134456E-2</v>
      </c>
      <c r="G25" s="54">
        <v>492</v>
      </c>
      <c r="H25" s="56">
        <v>15</v>
      </c>
      <c r="I25" s="46">
        <f>G25/H25</f>
        <v>32.799999999999997</v>
      </c>
      <c r="J25" s="46">
        <v>4</v>
      </c>
      <c r="K25" s="46">
        <v>5</v>
      </c>
      <c r="L25" s="54">
        <v>87983</v>
      </c>
      <c r="M25" s="54">
        <v>14637</v>
      </c>
      <c r="N25" s="44">
        <v>43294</v>
      </c>
      <c r="O25" s="17" t="s">
        <v>52</v>
      </c>
      <c r="P25" s="29"/>
      <c r="R25" s="45"/>
      <c r="T25" s="29"/>
      <c r="U25" s="29"/>
      <c r="V25" s="8"/>
      <c r="W25" s="8"/>
      <c r="X25" s="29"/>
    </row>
    <row r="26" spans="1:24" s="26" customFormat="1" ht="25.2" customHeight="1">
      <c r="A26" s="18">
        <v>12</v>
      </c>
      <c r="B26" s="55">
        <v>8</v>
      </c>
      <c r="C26" s="57" t="s">
        <v>45</v>
      </c>
      <c r="D26" s="54">
        <v>2067.31</v>
      </c>
      <c r="E26" s="50">
        <v>4032.32</v>
      </c>
      <c r="F26" s="59">
        <f>(D26-E26)/E26</f>
        <v>-0.48731499484167928</v>
      </c>
      <c r="G26" s="54">
        <v>346</v>
      </c>
      <c r="H26" s="56">
        <v>13</v>
      </c>
      <c r="I26" s="46">
        <f>G26/H26</f>
        <v>26.615384615384617</v>
      </c>
      <c r="J26" s="46">
        <v>4</v>
      </c>
      <c r="K26" s="46">
        <v>3</v>
      </c>
      <c r="L26" s="54">
        <v>26296.18</v>
      </c>
      <c r="M26" s="54">
        <v>4742</v>
      </c>
      <c r="N26" s="44">
        <v>43308</v>
      </c>
      <c r="O26" s="17" t="s">
        <v>27</v>
      </c>
      <c r="P26" s="29"/>
      <c r="R26" s="45"/>
      <c r="T26" s="29"/>
      <c r="U26" s="29"/>
      <c r="V26" s="8"/>
      <c r="W26" s="8"/>
      <c r="X26" s="29"/>
    </row>
    <row r="27" spans="1:24" s="26" customFormat="1" ht="25.2" customHeight="1">
      <c r="A27" s="18">
        <v>13</v>
      </c>
      <c r="B27" s="55">
        <v>10</v>
      </c>
      <c r="C27" s="57" t="s">
        <v>60</v>
      </c>
      <c r="D27" s="54">
        <v>1688</v>
      </c>
      <c r="E27" s="50">
        <v>1430</v>
      </c>
      <c r="F27" s="59">
        <f>(D27-E27)/E27</f>
        <v>0.18041958041958042</v>
      </c>
      <c r="G27" s="54">
        <v>371</v>
      </c>
      <c r="H27" s="56">
        <v>10</v>
      </c>
      <c r="I27" s="46">
        <f>G27/H27</f>
        <v>37.1</v>
      </c>
      <c r="J27" s="46">
        <v>4</v>
      </c>
      <c r="K27" s="46">
        <v>2</v>
      </c>
      <c r="L27" s="54">
        <v>5065</v>
      </c>
      <c r="M27" s="54">
        <v>1030</v>
      </c>
      <c r="N27" s="44">
        <v>43315</v>
      </c>
      <c r="O27" s="17" t="s">
        <v>61</v>
      </c>
      <c r="P27" s="29"/>
      <c r="R27" s="45"/>
      <c r="T27" s="29"/>
      <c r="U27" s="29"/>
      <c r="V27" s="8"/>
      <c r="W27" s="8"/>
      <c r="X27" s="29"/>
    </row>
    <row r="28" spans="1:24" s="26" customFormat="1" ht="25.2" customHeight="1">
      <c r="A28" s="18">
        <v>14</v>
      </c>
      <c r="B28" s="55">
        <v>14</v>
      </c>
      <c r="C28" s="52" t="s">
        <v>36</v>
      </c>
      <c r="D28" s="54">
        <v>518.20000000000005</v>
      </c>
      <c r="E28" s="50">
        <v>606</v>
      </c>
      <c r="F28" s="59">
        <f>(D28-E28)/E28</f>
        <v>-0.1448844884488448</v>
      </c>
      <c r="G28" s="54">
        <v>283</v>
      </c>
      <c r="H28" s="56">
        <v>18</v>
      </c>
      <c r="I28" s="46">
        <f>G28/H28</f>
        <v>15.722222222222221</v>
      </c>
      <c r="J28" s="46">
        <v>6</v>
      </c>
      <c r="K28" s="46">
        <v>20</v>
      </c>
      <c r="L28" s="54">
        <v>226561.2</v>
      </c>
      <c r="M28" s="54">
        <v>53842</v>
      </c>
      <c r="N28" s="44">
        <v>43189</v>
      </c>
      <c r="O28" s="41" t="s">
        <v>37</v>
      </c>
      <c r="P28" s="29"/>
      <c r="R28" s="45"/>
      <c r="T28" s="29"/>
      <c r="U28" s="29"/>
      <c r="V28" s="8"/>
      <c r="W28" s="8"/>
      <c r="X28" s="29"/>
    </row>
    <row r="29" spans="1:24" s="26" customFormat="1" ht="25.2" customHeight="1">
      <c r="A29" s="18">
        <v>15</v>
      </c>
      <c r="B29" s="55">
        <v>16</v>
      </c>
      <c r="C29" s="57" t="s">
        <v>39</v>
      </c>
      <c r="D29" s="54">
        <v>454</v>
      </c>
      <c r="E29" s="50">
        <v>518.1</v>
      </c>
      <c r="F29" s="59">
        <f>(D29-E29)/E29</f>
        <v>-0.1237212893263849</v>
      </c>
      <c r="G29" s="54">
        <v>93</v>
      </c>
      <c r="H29" s="56">
        <v>2</v>
      </c>
      <c r="I29" s="46">
        <f>G29/H29</f>
        <v>46.5</v>
      </c>
      <c r="J29" s="46">
        <v>1</v>
      </c>
      <c r="K29" s="46">
        <v>7</v>
      </c>
      <c r="L29" s="54">
        <v>148503.63</v>
      </c>
      <c r="M29" s="54">
        <v>26641</v>
      </c>
      <c r="N29" s="44">
        <v>43280</v>
      </c>
      <c r="O29" s="17" t="s">
        <v>38</v>
      </c>
      <c r="P29" s="29"/>
      <c r="R29" s="45"/>
      <c r="T29" s="29"/>
      <c r="U29" s="29"/>
      <c r="V29" s="8"/>
      <c r="W29" s="8"/>
      <c r="X29" s="29"/>
    </row>
    <row r="30" spans="1:24" s="26" customFormat="1" ht="25.2" customHeight="1">
      <c r="A30" s="18">
        <v>16</v>
      </c>
      <c r="B30" s="73" t="s">
        <v>31</v>
      </c>
      <c r="C30" s="57" t="s">
        <v>67</v>
      </c>
      <c r="D30" s="54">
        <v>266.8</v>
      </c>
      <c r="E30" s="53" t="s">
        <v>31</v>
      </c>
      <c r="F30" s="53" t="s">
        <v>31</v>
      </c>
      <c r="G30" s="54">
        <v>61</v>
      </c>
      <c r="H30" s="56">
        <v>1</v>
      </c>
      <c r="I30" s="46">
        <f>G30/H30</f>
        <v>61</v>
      </c>
      <c r="J30" s="46">
        <v>1</v>
      </c>
      <c r="K30" s="53" t="s">
        <v>31</v>
      </c>
      <c r="L30" s="54">
        <v>33946.1</v>
      </c>
      <c r="M30" s="54">
        <v>8770</v>
      </c>
      <c r="N30" s="44">
        <v>43245</v>
      </c>
      <c r="O30" s="17" t="s">
        <v>38</v>
      </c>
      <c r="P30" s="29"/>
      <c r="R30" s="45"/>
      <c r="T30" s="29"/>
      <c r="V30" s="8"/>
      <c r="W30" s="8"/>
      <c r="X30" s="29"/>
    </row>
    <row r="31" spans="1:24" s="26" customFormat="1" ht="25.2" customHeight="1">
      <c r="A31" s="18">
        <v>17</v>
      </c>
      <c r="B31" s="55">
        <v>13</v>
      </c>
      <c r="C31" s="57" t="s">
        <v>41</v>
      </c>
      <c r="D31" s="54">
        <v>211.3</v>
      </c>
      <c r="E31" s="58">
        <v>849.73</v>
      </c>
      <c r="F31" s="59">
        <f>(D31-E31)/E31</f>
        <v>-0.75133277629364625</v>
      </c>
      <c r="G31" s="54">
        <v>35</v>
      </c>
      <c r="H31" s="56">
        <v>1</v>
      </c>
      <c r="I31" s="46">
        <f>G31/H31</f>
        <v>35</v>
      </c>
      <c r="J31" s="46">
        <v>1</v>
      </c>
      <c r="K31" s="46">
        <v>6</v>
      </c>
      <c r="L31" s="54">
        <v>81499</v>
      </c>
      <c r="M31" s="54">
        <v>14152</v>
      </c>
      <c r="N31" s="44">
        <v>43287</v>
      </c>
      <c r="O31" s="65" t="s">
        <v>53</v>
      </c>
      <c r="P31" s="29"/>
      <c r="R31" s="45"/>
      <c r="T31" s="29"/>
      <c r="U31" s="29"/>
      <c r="V31" s="62"/>
      <c r="W31" s="8"/>
      <c r="X31" s="29"/>
    </row>
    <row r="32" spans="1:24" s="26" customFormat="1" ht="25.2" customHeight="1">
      <c r="A32" s="18">
        <v>18</v>
      </c>
      <c r="B32" s="60">
        <v>23</v>
      </c>
      <c r="C32" s="57" t="s">
        <v>47</v>
      </c>
      <c r="D32" s="54">
        <v>207</v>
      </c>
      <c r="E32" s="50">
        <v>105</v>
      </c>
      <c r="F32" s="59">
        <f>(D32-E32)/E32</f>
        <v>0.97142857142857142</v>
      </c>
      <c r="G32" s="54">
        <v>68</v>
      </c>
      <c r="H32" s="46" t="s">
        <v>31</v>
      </c>
      <c r="I32" s="46" t="s">
        <v>31</v>
      </c>
      <c r="J32" s="46">
        <v>2</v>
      </c>
      <c r="K32" s="53" t="s">
        <v>31</v>
      </c>
      <c r="L32" s="54">
        <v>70429</v>
      </c>
      <c r="M32" s="54">
        <v>17018</v>
      </c>
      <c r="N32" s="44">
        <v>43259</v>
      </c>
      <c r="O32" s="17" t="s">
        <v>34</v>
      </c>
      <c r="P32" s="29"/>
      <c r="R32" s="45"/>
      <c r="T32" s="29"/>
      <c r="U32" s="29"/>
      <c r="V32" s="29"/>
      <c r="W32" s="8"/>
      <c r="X32" s="29"/>
    </row>
    <row r="33" spans="1:24" s="26" customFormat="1" ht="25.2" customHeight="1">
      <c r="A33" s="18">
        <v>19</v>
      </c>
      <c r="B33" s="64">
        <v>22</v>
      </c>
      <c r="C33" s="52" t="s">
        <v>50</v>
      </c>
      <c r="D33" s="54">
        <v>198</v>
      </c>
      <c r="E33" s="50">
        <v>121.8</v>
      </c>
      <c r="F33" s="59">
        <f>(D33-E33)/E33</f>
        <v>0.62561576354679804</v>
      </c>
      <c r="G33" s="54">
        <v>110</v>
      </c>
      <c r="H33" s="56">
        <v>3</v>
      </c>
      <c r="I33" s="46">
        <f>G33/H33</f>
        <v>36.666666666666664</v>
      </c>
      <c r="J33" s="46">
        <v>1</v>
      </c>
      <c r="K33" s="53" t="s">
        <v>31</v>
      </c>
      <c r="L33" s="54">
        <v>468485</v>
      </c>
      <c r="M33" s="54">
        <v>102250</v>
      </c>
      <c r="N33" s="44">
        <v>43084</v>
      </c>
      <c r="O33" s="17" t="s">
        <v>54</v>
      </c>
      <c r="P33" s="29"/>
      <c r="R33" s="45"/>
      <c r="T33" s="29"/>
      <c r="U33" s="29"/>
      <c r="V33" s="29"/>
      <c r="W33" s="8"/>
      <c r="X33" s="29"/>
    </row>
    <row r="34" spans="1:24" s="26" customFormat="1" ht="25.2" customHeight="1">
      <c r="A34" s="18">
        <v>20</v>
      </c>
      <c r="B34" s="56">
        <v>24</v>
      </c>
      <c r="C34" s="57" t="s">
        <v>55</v>
      </c>
      <c r="D34" s="54">
        <v>187.6</v>
      </c>
      <c r="E34" s="50">
        <v>84.8</v>
      </c>
      <c r="F34" s="59">
        <f>(D34-E34)/E34</f>
        <v>1.2122641509433962</v>
      </c>
      <c r="G34" s="54">
        <v>103</v>
      </c>
      <c r="H34" s="56">
        <v>3</v>
      </c>
      <c r="I34" s="46">
        <f>G34/H34</f>
        <v>34.333333333333336</v>
      </c>
      <c r="J34" s="46">
        <v>1</v>
      </c>
      <c r="K34" s="53" t="s">
        <v>31</v>
      </c>
      <c r="L34" s="54">
        <v>253579.16</v>
      </c>
      <c r="M34" s="54">
        <v>56644</v>
      </c>
      <c r="N34" s="44">
        <v>43182</v>
      </c>
      <c r="O34" s="17" t="s">
        <v>51</v>
      </c>
      <c r="P34" s="29"/>
      <c r="R34" s="45"/>
      <c r="T34" s="29"/>
      <c r="U34" s="29"/>
      <c r="V34" s="29"/>
      <c r="W34" s="8"/>
      <c r="X34" s="29"/>
    </row>
    <row r="35" spans="1:24" s="26" customFormat="1" ht="25.2" customHeight="1">
      <c r="A35" s="30"/>
      <c r="B35" s="30"/>
      <c r="C35" s="31" t="s">
        <v>32</v>
      </c>
      <c r="D35" s="32">
        <f>SUM(D23:D34)</f>
        <v>268181.68999999994</v>
      </c>
      <c r="E35" s="32">
        <f>SUM(E23:E34)</f>
        <v>256848.25000000003</v>
      </c>
      <c r="F35" s="63">
        <f>(D35-E35)/E35</f>
        <v>4.4125042705176747E-2</v>
      </c>
      <c r="G35" s="32">
        <f>SUM(G23:G34)</f>
        <v>48637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4" s="26" customFormat="1" ht="13.8" customHeight="1">
      <c r="A36" s="21"/>
      <c r="B36" s="38"/>
      <c r="C36" s="22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20"/>
      <c r="O36" s="19"/>
    </row>
    <row r="37" spans="1:24" s="26" customFormat="1" ht="25.2" customHeight="1">
      <c r="A37" s="18">
        <v>21</v>
      </c>
      <c r="B37" s="53" t="s">
        <v>31</v>
      </c>
      <c r="C37" s="52" t="s">
        <v>66</v>
      </c>
      <c r="D37" s="54">
        <v>112</v>
      </c>
      <c r="E37" s="53" t="s">
        <v>31</v>
      </c>
      <c r="F37" s="53" t="s">
        <v>31</v>
      </c>
      <c r="G37" s="54">
        <v>62</v>
      </c>
      <c r="H37" s="56">
        <v>3</v>
      </c>
      <c r="I37" s="46">
        <f>G37/H37</f>
        <v>20.666666666666668</v>
      </c>
      <c r="J37" s="46">
        <v>1</v>
      </c>
      <c r="K37" s="53" t="s">
        <v>31</v>
      </c>
      <c r="L37" s="54">
        <v>879799</v>
      </c>
      <c r="M37" s="54">
        <v>185395</v>
      </c>
      <c r="N37" s="44">
        <v>42916</v>
      </c>
      <c r="O37" s="17" t="s">
        <v>52</v>
      </c>
      <c r="P37" s="29"/>
      <c r="R37" s="45"/>
      <c r="T37" s="29"/>
      <c r="U37" s="29"/>
      <c r="V37" s="29"/>
      <c r="W37" s="8"/>
      <c r="X37" s="29"/>
    </row>
    <row r="38" spans="1:24" s="26" customFormat="1" ht="25.2" customHeight="1">
      <c r="A38" s="18">
        <v>22</v>
      </c>
      <c r="B38" s="53" t="s">
        <v>31</v>
      </c>
      <c r="C38" s="57" t="s">
        <v>65</v>
      </c>
      <c r="D38" s="54">
        <v>108</v>
      </c>
      <c r="E38" s="53" t="s">
        <v>31</v>
      </c>
      <c r="F38" s="53" t="s">
        <v>31</v>
      </c>
      <c r="G38" s="54">
        <v>60</v>
      </c>
      <c r="H38" s="56">
        <v>3</v>
      </c>
      <c r="I38" s="46">
        <f>G38/H38</f>
        <v>20</v>
      </c>
      <c r="J38" s="46">
        <v>1</v>
      </c>
      <c r="K38" s="53" t="s">
        <v>31</v>
      </c>
      <c r="L38" s="54">
        <v>275265.94</v>
      </c>
      <c r="M38" s="54">
        <v>62402</v>
      </c>
      <c r="N38" s="44">
        <v>42965</v>
      </c>
      <c r="O38" s="17" t="s">
        <v>51</v>
      </c>
      <c r="P38" s="29"/>
      <c r="R38" s="45"/>
      <c r="T38" s="29"/>
      <c r="U38" s="29"/>
      <c r="V38" s="29"/>
      <c r="W38" s="8"/>
      <c r="X38" s="29"/>
    </row>
    <row r="39" spans="1:24" s="26" customFormat="1" ht="25.2" customHeight="1">
      <c r="A39" s="18">
        <v>23</v>
      </c>
      <c r="B39" s="60">
        <v>29</v>
      </c>
      <c r="C39" s="57" t="s">
        <v>46</v>
      </c>
      <c r="D39" s="54">
        <v>79.2</v>
      </c>
      <c r="E39" s="50">
        <v>36</v>
      </c>
      <c r="F39" s="59">
        <f>(D39-E39)/E39</f>
        <v>1.2000000000000002</v>
      </c>
      <c r="G39" s="54">
        <v>44</v>
      </c>
      <c r="H39" s="56">
        <v>3</v>
      </c>
      <c r="I39" s="46">
        <f>G39/H39</f>
        <v>14.666666666666666</v>
      </c>
      <c r="J39" s="46">
        <v>1</v>
      </c>
      <c r="K39" s="53" t="s">
        <v>31</v>
      </c>
      <c r="L39" s="54">
        <v>228539.79</v>
      </c>
      <c r="M39" s="54">
        <v>51948</v>
      </c>
      <c r="N39" s="44">
        <v>43028</v>
      </c>
      <c r="O39" s="17" t="s">
        <v>27</v>
      </c>
      <c r="P39" s="29"/>
      <c r="R39" s="45"/>
      <c r="T39" s="29"/>
      <c r="U39" s="29"/>
      <c r="V39" s="29"/>
      <c r="W39" s="8"/>
      <c r="X39" s="29"/>
    </row>
    <row r="40" spans="1:24" s="26" customFormat="1" ht="25.2" customHeight="1">
      <c r="A40" s="18">
        <v>24</v>
      </c>
      <c r="B40" s="55">
        <v>12</v>
      </c>
      <c r="C40" s="57" t="s">
        <v>49</v>
      </c>
      <c r="D40" s="54">
        <v>6</v>
      </c>
      <c r="E40" s="50">
        <v>1191.3</v>
      </c>
      <c r="F40" s="59">
        <f>(D40-E40)/E40</f>
        <v>-0.99496348526819445</v>
      </c>
      <c r="G40" s="54">
        <v>2</v>
      </c>
      <c r="H40" s="56">
        <v>1</v>
      </c>
      <c r="I40" s="46">
        <f>G40/H40</f>
        <v>2</v>
      </c>
      <c r="J40" s="46">
        <v>1</v>
      </c>
      <c r="K40" s="46">
        <v>3</v>
      </c>
      <c r="L40" s="54">
        <v>14408</v>
      </c>
      <c r="M40" s="54">
        <v>2664</v>
      </c>
      <c r="N40" s="44">
        <v>43308</v>
      </c>
      <c r="O40" s="41" t="s">
        <v>28</v>
      </c>
      <c r="P40" s="29"/>
      <c r="R40" s="45"/>
      <c r="T40" s="29"/>
      <c r="U40" s="29"/>
      <c r="V40" s="8"/>
      <c r="W40" s="8"/>
      <c r="X40" s="29"/>
    </row>
    <row r="41" spans="1:24" s="26" customFormat="1" ht="25.2" customHeight="1">
      <c r="A41" s="30"/>
      <c r="B41" s="30"/>
      <c r="C41" s="31" t="s">
        <v>73</v>
      </c>
      <c r="D41" s="32">
        <f>SUM(D35:D40)</f>
        <v>268486.88999999996</v>
      </c>
      <c r="E41" s="32">
        <f t="shared" ref="E41:G41" si="3">SUM(E35:E40)</f>
        <v>258075.55000000002</v>
      </c>
      <c r="F41" s="63">
        <f>(D41-E41)/E41</f>
        <v>4.0342217618057723E-2</v>
      </c>
      <c r="G41" s="32">
        <f t="shared" si="3"/>
        <v>48805</v>
      </c>
      <c r="H41" s="33"/>
      <c r="I41" s="34"/>
      <c r="J41" s="33"/>
      <c r="K41" s="35"/>
      <c r="L41" s="36"/>
      <c r="M41" s="40"/>
      <c r="N41" s="37"/>
      <c r="O41" s="4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E42" s="26"/>
      <c r="F42" s="26"/>
    </row>
    <row r="43" spans="1:24">
      <c r="B43" s="16"/>
      <c r="K43" s="1" t="s">
        <v>35</v>
      </c>
      <c r="P43" s="26"/>
      <c r="Q43" s="26"/>
      <c r="R43" s="26"/>
      <c r="S43" s="26"/>
      <c r="T43" s="26"/>
      <c r="U43" s="26"/>
      <c r="V43" s="26"/>
      <c r="W43" s="26"/>
      <c r="X43" s="26"/>
    </row>
    <row r="45" spans="1:24">
      <c r="P45" s="26"/>
      <c r="Q45" s="26"/>
      <c r="R45" s="26"/>
      <c r="S45" s="26"/>
      <c r="T45" s="26"/>
      <c r="U45" s="26"/>
      <c r="V45" s="26"/>
      <c r="W45" s="26"/>
      <c r="X45" s="26"/>
    </row>
    <row r="67" spans="16:18">
      <c r="P67" s="14"/>
      <c r="R67" s="12"/>
    </row>
    <row r="68" spans="16:18" ht="12" customHeight="1"/>
  </sheetData>
  <sortState ref="A26:O40">
    <sortCondition descending="1" ref="D26:D40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2018-08-13T14:20:37Z</dcterms:modified>
</cp:coreProperties>
</file>