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iepa\"/>
    </mc:Choice>
  </mc:AlternateContent>
  <xr:revisionPtr revIDLastSave="0" documentId="13_ncr:1_{A2215833-C95B-4644-9196-790744A466CC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I32" i="1" l="1"/>
  <c r="I33" i="1"/>
  <c r="I34" i="1"/>
  <c r="E23" i="1" l="1"/>
  <c r="G23" i="1"/>
  <c r="D23" i="1"/>
  <c r="I26" i="1"/>
  <c r="F37" i="1"/>
  <c r="F30" i="1"/>
  <c r="F28" i="1"/>
  <c r="I44" i="1"/>
  <c r="I46" i="1"/>
  <c r="I41" i="1"/>
  <c r="F14" i="1"/>
  <c r="F16" i="1"/>
  <c r="I42" i="1"/>
  <c r="I54" i="1"/>
  <c r="F23" i="1" l="1"/>
  <c r="F49" i="1"/>
  <c r="I19" i="1" l="1"/>
  <c r="I21" i="1"/>
  <c r="I17" i="1"/>
  <c r="I15" i="1"/>
  <c r="I49" i="1" l="1"/>
  <c r="I16" i="1"/>
  <c r="I37" i="1"/>
  <c r="I25" i="1"/>
  <c r="I20" i="1"/>
  <c r="I22" i="1"/>
  <c r="I14" i="1"/>
  <c r="F22" i="1"/>
  <c r="F25" i="1"/>
  <c r="F50" i="1"/>
  <c r="F29" i="1"/>
  <c r="F27" i="1"/>
  <c r="F31" i="1"/>
  <c r="F55" i="1"/>
  <c r="F34" i="1"/>
  <c r="F33" i="1"/>
  <c r="F43" i="1"/>
  <c r="F52" i="1"/>
  <c r="F39" i="1"/>
  <c r="F38" i="1"/>
  <c r="F51" i="1"/>
  <c r="F53" i="1"/>
  <c r="F40" i="1"/>
  <c r="F56" i="1"/>
  <c r="F13" i="1"/>
  <c r="F18" i="1"/>
  <c r="I55" i="1" l="1"/>
  <c r="I50" i="1"/>
  <c r="I13" i="1"/>
  <c r="I18" i="1"/>
  <c r="I53" i="1" l="1"/>
  <c r="I52" i="1"/>
  <c r="I27" i="1" l="1"/>
  <c r="I29" i="1"/>
  <c r="I30" i="1"/>
  <c r="I43" i="1"/>
  <c r="I31" i="1" l="1"/>
  <c r="I39" i="1" l="1"/>
  <c r="I38" i="1"/>
  <c r="I40" i="1"/>
  <c r="I56" i="1"/>
  <c r="F35" i="1" l="1"/>
  <c r="F47" i="1"/>
  <c r="G35" i="1"/>
  <c r="G47" i="1"/>
  <c r="G57" i="1"/>
  <c r="E35" i="1"/>
  <c r="E47" i="1"/>
  <c r="E57" i="1"/>
  <c r="D35" i="1"/>
  <c r="D47" i="1"/>
  <c r="D57" i="1"/>
  <c r="F57" i="1"/>
</calcChain>
</file>

<file path=xl/sharedStrings.xml><?xml version="1.0" encoding="utf-8"?>
<sst xmlns="http://schemas.openxmlformats.org/spreadsheetml/2006/main" count="178" uniqueCount="94">
  <si>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</si>
  <si>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</si>
  <si>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</si>
  <si>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</si>
  <si>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</si>
  <si>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</si>
  <si>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</si>
  <si>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</si>
  <si>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</si>
  <si>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</si>
  <si>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</si>
  <si>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</si>
  <si>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</si>
  <si>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</si>
  <si>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</si>
  <si>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</si>
  <si>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</si>
  <si>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</si>
  <si>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</si>
  <si>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</si>
  <si>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</si>
  <si>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</si>
  <si>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</si>
  <si>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</si>
  <si>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</si>
  <si>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</si>
  <si>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</si>
  <si>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</si>
  <si>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</si>
  <si>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</si>
  <si>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</si>
  <si>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</si>
  <si>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</si>
  <si>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</si>
  <si>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</si>
  <si>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BestFilm</t>
  </si>
  <si>
    <t>Aš graži (I feel pretty)</t>
  </si>
  <si>
    <t>P</t>
  </si>
  <si>
    <t>Deadpool 2</t>
  </si>
  <si>
    <t>Pre-view</t>
  </si>
  <si>
    <t>Knygų klubas (Book club)</t>
  </si>
  <si>
    <t>UAB Travolta</t>
  </si>
  <si>
    <t>Didžioji kriaušė ir magiška jos kelionė (The incredible story of the giant pear)</t>
  </si>
  <si>
    <t>Kol dar neatėjo audra (Adrift)</t>
  </si>
  <si>
    <t>Plojus (Ploey - You Never Fly Alone)</t>
  </si>
  <si>
    <t>Juros periodo pasaulis: Kritusi karalystė (Jurassic World: Fallen Kingdom)</t>
  </si>
  <si>
    <t>Oušeno 8 (Oceans 8)</t>
  </si>
  <si>
    <t>Iš meilės Pablui (Loving Pablo)</t>
  </si>
  <si>
    <t>Papuolei (Tag)</t>
  </si>
  <si>
    <t>Slaptasis agentas Maksas (Show Dogs)</t>
  </si>
  <si>
    <t>Total (30)</t>
  </si>
  <si>
    <t>Paveldėtas (Hereditary)</t>
  </si>
  <si>
    <t>Skruzdėliukas ir Vapsva (Ant-Man and The Wasp)</t>
  </si>
  <si>
    <t>Leitis</t>
  </si>
  <si>
    <t>Be Tabu ir Ko</t>
  </si>
  <si>
    <t>Tobuli aferistai (The Con Is On)</t>
  </si>
  <si>
    <t>Mostrų viešbutis 3: Atostogos (Hotel Transylvania 3)</t>
  </si>
  <si>
    <t>Neįtikėtina Fakyro kelionė (Extraordinary Journey of the Fakir)</t>
  </si>
  <si>
    <t>Dangoraižis (Skyscraper)</t>
  </si>
  <si>
    <t>Undinė. Mirties ežeras (Русалка. Озеро мертвых)</t>
  </si>
  <si>
    <t>Ateities pasaulis (Future World)</t>
  </si>
  <si>
    <t>Ekvalaizeris 2 (Equalizer 2)</t>
  </si>
  <si>
    <t>Mamma Mia! Štai ir mes (Mamma Mia! Here We Go Again)</t>
  </si>
  <si>
    <t>Zoja (Zoe)</t>
  </si>
  <si>
    <t>Utioja, liepos 22-oji (Utøya 22. juli)</t>
  </si>
  <si>
    <t>Estinfilm</t>
  </si>
  <si>
    <t>Pirmasis išvalymas (The First Purge)</t>
  </si>
  <si>
    <t>Ponas kūdikis (Boss Baby)</t>
  </si>
  <si>
    <t>Pabėgimo planas 2 (Escape Plan 2: Hades)</t>
  </si>
  <si>
    <t>July 20 - 26</t>
  </si>
  <si>
    <t xml:space="preserve"> Liepos 20 - 26 d.</t>
  </si>
  <si>
    <t>ACME Film / SONY</t>
  </si>
  <si>
    <t>NCG Distribution  /
Universal Pictures International</t>
  </si>
  <si>
    <t>Theatrical Film Distribution / WDSMPI</t>
  </si>
  <si>
    <t>ACME Film / WB</t>
  </si>
  <si>
    <t>Theatrical Film Distribution /
20th Century Fox</t>
  </si>
  <si>
    <t>Milijardieriu klubas (Billionaire Boys Club)</t>
  </si>
  <si>
    <t>Karštos vasaros naktys</t>
  </si>
  <si>
    <t>A-one Films</t>
  </si>
  <si>
    <t>Bulius Ferdinandas (Ferdinand)</t>
  </si>
  <si>
    <t>Kliedesiai (Delirium)</t>
  </si>
  <si>
    <t>Nerealieji 2 (Incredibles 2)</t>
  </si>
  <si>
    <t>Didžiapėdžio vaikis (Son of Big Foot)</t>
  </si>
  <si>
    <t>Lego Betmenas (Lego Batman Movie)</t>
  </si>
  <si>
    <t>Balerina (Ballerina)</t>
  </si>
  <si>
    <t>Dvi uodegos (Two Tales)</t>
  </si>
  <si>
    <t>Nematomas siūlas (Phantom Thread)</t>
  </si>
  <si>
    <t>July 27 -  August 2 Lithuanian top</t>
  </si>
  <si>
    <t xml:space="preserve"> Liepos 27 - rugpjūčio 2 d. Lietuvos kino teatruose rodytų filmų topas</t>
  </si>
  <si>
    <t>July 27 -  August 2</t>
  </si>
  <si>
    <t xml:space="preserve"> Liepos 27 - rugpjūčio 2 d.</t>
  </si>
  <si>
    <t>Sengirė</t>
  </si>
  <si>
    <t>VšĮ Sengirė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</si>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</sst>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</cellStyleXfs>
  <cellXfs count="10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" fontId="15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49" fontId="28" fillId="0" borderId="7" xfId="0" applyNumberFormat="1" applyFont="1" applyBorder="1" applyAlignment="1">
      <alignment horizontal="center" vertical="center" wrapText="1"/>
    </xf>
    <xf numFmtId="49" fontId="28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6"/>
  <sheetViews>
    <sheetView tabSelected="1" zoomScale="60" zoomScaleNormal="60" workbookViewId="0">
      <selection activeCell="C58" sqref="C58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5546875" style="1" customWidth="1"/>
    <col min="18" max="18" width="5.21875" style="1" customWidth="1"/>
    <col min="19" max="19" width="19.5546875" style="1" customWidth="1"/>
    <col min="20" max="20" width="11" style="1" customWidth="1"/>
    <col min="21" max="21" width="11.6640625" style="1" customWidth="1"/>
    <col min="22" max="22" width="11.33203125" style="1" customWidth="1"/>
    <col min="23" max="23" width="12.44140625" style="1" customWidth="1"/>
    <col min="24" max="24" width="12.109375" style="1" customWidth="1"/>
    <col min="25" max="16384" width="8.88671875" style="1"/>
  </cols>
  <sheetData>
    <row r="1" spans="1:24" ht="19.5" customHeight="1">
      <c r="E1" s="2" t="s">
        <v>87</v>
      </c>
      <c r="F1" s="2"/>
      <c r="G1" s="2"/>
      <c r="H1" s="2"/>
      <c r="I1" s="2"/>
    </row>
    <row r="2" spans="1:24" ht="19.5" customHeight="1">
      <c r="E2" s="2" t="s">
        <v>88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105"/>
      <c r="B5" s="105"/>
      <c r="C5" s="102" t="s">
        <v>0</v>
      </c>
      <c r="D5" s="3"/>
      <c r="E5" s="3"/>
      <c r="F5" s="102" t="s">
        <v>3</v>
      </c>
      <c r="G5" s="3"/>
      <c r="H5" s="102" t="s">
        <v>5</v>
      </c>
      <c r="I5" s="102" t="s">
        <v>6</v>
      </c>
      <c r="J5" s="102" t="s">
        <v>7</v>
      </c>
      <c r="K5" s="102" t="s">
        <v>8</v>
      </c>
      <c r="L5" s="102" t="s">
        <v>10</v>
      </c>
      <c r="M5" s="102" t="s">
        <v>9</v>
      </c>
      <c r="N5" s="102" t="s">
        <v>11</v>
      </c>
      <c r="O5" s="102" t="s">
        <v>12</v>
      </c>
    </row>
    <row r="6" spans="1:24">
      <c r="A6" s="106"/>
      <c r="B6" s="106"/>
      <c r="C6" s="103"/>
      <c r="D6" s="48" t="s">
        <v>89</v>
      </c>
      <c r="E6" s="75" t="s">
        <v>69</v>
      </c>
      <c r="F6" s="103"/>
      <c r="G6" s="75" t="s">
        <v>89</v>
      </c>
      <c r="H6" s="103"/>
      <c r="I6" s="103"/>
      <c r="J6" s="103"/>
      <c r="K6" s="103"/>
      <c r="L6" s="103"/>
      <c r="M6" s="103"/>
      <c r="N6" s="103"/>
      <c r="O6" s="103"/>
    </row>
    <row r="7" spans="1:24">
      <c r="A7" s="106"/>
      <c r="B7" s="106"/>
      <c r="C7" s="103"/>
      <c r="D7" s="4" t="s">
        <v>1</v>
      </c>
      <c r="E7" s="4" t="s">
        <v>1</v>
      </c>
      <c r="F7" s="103"/>
      <c r="G7" s="4" t="s">
        <v>4</v>
      </c>
      <c r="H7" s="103"/>
      <c r="I7" s="103"/>
      <c r="J7" s="103"/>
      <c r="K7" s="103"/>
      <c r="L7" s="103"/>
      <c r="M7" s="103"/>
      <c r="N7" s="103"/>
      <c r="O7" s="103"/>
    </row>
    <row r="8" spans="1:24" ht="18" customHeight="1" thickBot="1">
      <c r="A8" s="107"/>
      <c r="B8" s="107"/>
      <c r="C8" s="104"/>
      <c r="D8" s="5" t="s">
        <v>2</v>
      </c>
      <c r="E8" s="5" t="s">
        <v>2</v>
      </c>
      <c r="F8" s="104"/>
      <c r="G8" s="6"/>
      <c r="H8" s="104"/>
      <c r="I8" s="104"/>
      <c r="J8" s="104"/>
      <c r="K8" s="104"/>
      <c r="L8" s="104"/>
      <c r="M8" s="104"/>
      <c r="N8" s="104"/>
      <c r="O8" s="104"/>
    </row>
    <row r="9" spans="1:24" ht="15" customHeight="1">
      <c r="A9" s="105"/>
      <c r="B9" s="105"/>
      <c r="C9" s="102" t="s">
        <v>13</v>
      </c>
      <c r="D9" s="3"/>
      <c r="E9" s="36"/>
      <c r="F9" s="102" t="s">
        <v>15</v>
      </c>
      <c r="G9" s="35"/>
      <c r="H9" s="8" t="s">
        <v>18</v>
      </c>
      <c r="I9" s="102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102" t="s">
        <v>26</v>
      </c>
    </row>
    <row r="10" spans="1:24" ht="21.6">
      <c r="A10" s="106"/>
      <c r="B10" s="106"/>
      <c r="C10" s="103"/>
      <c r="D10" s="47" t="s">
        <v>90</v>
      </c>
      <c r="E10" s="85" t="s">
        <v>70</v>
      </c>
      <c r="F10" s="103"/>
      <c r="G10" s="85" t="s">
        <v>90</v>
      </c>
      <c r="H10" s="4" t="s">
        <v>17</v>
      </c>
      <c r="I10" s="103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103"/>
    </row>
    <row r="11" spans="1:24">
      <c r="A11" s="106"/>
      <c r="B11" s="106"/>
      <c r="C11" s="103"/>
      <c r="D11" s="4" t="s">
        <v>14</v>
      </c>
      <c r="E11" s="4" t="s">
        <v>14</v>
      </c>
      <c r="F11" s="103"/>
      <c r="G11" s="36" t="s">
        <v>16</v>
      </c>
      <c r="H11" s="6"/>
      <c r="I11" s="103"/>
      <c r="J11" s="6"/>
      <c r="K11" s="6"/>
      <c r="L11" s="10" t="s">
        <v>2</v>
      </c>
      <c r="M11" s="4" t="s">
        <v>17</v>
      </c>
      <c r="N11" s="6"/>
      <c r="O11" s="103"/>
    </row>
    <row r="12" spans="1:24" ht="15" thickBot="1">
      <c r="A12" s="106"/>
      <c r="B12" s="107"/>
      <c r="C12" s="104"/>
      <c r="D12" s="5" t="s">
        <v>2</v>
      </c>
      <c r="E12" s="5" t="s">
        <v>2</v>
      </c>
      <c r="F12" s="104"/>
      <c r="G12" s="37" t="s">
        <v>17</v>
      </c>
      <c r="H12" s="11"/>
      <c r="I12" s="104"/>
      <c r="J12" s="11"/>
      <c r="K12" s="11"/>
      <c r="L12" s="11"/>
      <c r="M12" s="11"/>
      <c r="N12" s="11"/>
      <c r="O12" s="104"/>
    </row>
    <row r="13" spans="1:24" s="40" customFormat="1" ht="25.2" customHeight="1">
      <c r="A13" s="42">
        <v>1</v>
      </c>
      <c r="B13" s="63">
        <v>1</v>
      </c>
      <c r="C13" s="65" t="s">
        <v>56</v>
      </c>
      <c r="D13" s="54">
        <v>89009.64</v>
      </c>
      <c r="E13" s="51">
        <v>117149.71</v>
      </c>
      <c r="F13" s="66">
        <f>(D13-E13)/E13</f>
        <v>-0.24020605770172207</v>
      </c>
      <c r="G13" s="54">
        <v>18647</v>
      </c>
      <c r="H13" s="55">
        <v>504</v>
      </c>
      <c r="I13" s="52">
        <f t="shared" ref="I13:I22" si="0">G13/H13</f>
        <v>36.998015873015873</v>
      </c>
      <c r="J13" s="52">
        <v>16</v>
      </c>
      <c r="K13" s="52">
        <v>3</v>
      </c>
      <c r="L13" s="54">
        <v>476366.05</v>
      </c>
      <c r="M13" s="54">
        <v>98835</v>
      </c>
      <c r="N13" s="53">
        <v>43294</v>
      </c>
      <c r="O13" s="67" t="s">
        <v>71</v>
      </c>
      <c r="Q13" s="41"/>
      <c r="R13" s="44"/>
      <c r="S13" s="44"/>
      <c r="T13" s="41"/>
    </row>
    <row r="14" spans="1:24" s="56" customFormat="1" ht="25.2" customHeight="1">
      <c r="A14" s="58">
        <v>2</v>
      </c>
      <c r="B14" s="63">
        <v>2</v>
      </c>
      <c r="C14" s="65" t="s">
        <v>62</v>
      </c>
      <c r="D14" s="62">
        <v>36837</v>
      </c>
      <c r="E14" s="61">
        <v>53802</v>
      </c>
      <c r="F14" s="66">
        <f>(D14-E14)/E14</f>
        <v>-0.31532285045165609</v>
      </c>
      <c r="G14" s="62">
        <v>6481</v>
      </c>
      <c r="H14" s="64">
        <v>291</v>
      </c>
      <c r="I14" s="60">
        <f t="shared" si="0"/>
        <v>22.27147766323024</v>
      </c>
      <c r="J14" s="60">
        <v>15</v>
      </c>
      <c r="K14" s="60">
        <v>2</v>
      </c>
      <c r="L14" s="62">
        <v>105385</v>
      </c>
      <c r="M14" s="62">
        <v>18461</v>
      </c>
      <c r="N14" s="59">
        <v>43301</v>
      </c>
      <c r="O14" s="68" t="s">
        <v>72</v>
      </c>
      <c r="P14" s="57"/>
      <c r="R14" s="43"/>
      <c r="T14" s="57"/>
      <c r="V14" s="57"/>
      <c r="X14" s="44"/>
    </row>
    <row r="15" spans="1:24" s="56" customFormat="1" ht="25.2" customHeight="1">
      <c r="A15" s="58">
        <v>3</v>
      </c>
      <c r="B15" s="63" t="s">
        <v>34</v>
      </c>
      <c r="C15" s="65" t="s">
        <v>66</v>
      </c>
      <c r="D15" s="62">
        <v>31261</v>
      </c>
      <c r="E15" s="88" t="s">
        <v>31</v>
      </c>
      <c r="F15" s="88" t="s">
        <v>31</v>
      </c>
      <c r="G15" s="62">
        <v>5686</v>
      </c>
      <c r="H15" s="64">
        <v>289</v>
      </c>
      <c r="I15" s="60">
        <f t="shared" si="0"/>
        <v>19.674740484429066</v>
      </c>
      <c r="J15" s="60">
        <v>13</v>
      </c>
      <c r="K15" s="60">
        <v>1</v>
      </c>
      <c r="L15" s="62">
        <v>31603</v>
      </c>
      <c r="M15" s="62">
        <v>5749</v>
      </c>
      <c r="N15" s="59">
        <v>43308</v>
      </c>
      <c r="O15" s="69" t="s">
        <v>72</v>
      </c>
      <c r="P15" s="77"/>
      <c r="Q15" s="74"/>
      <c r="R15" s="83"/>
      <c r="S15" s="74"/>
      <c r="T15" s="77"/>
      <c r="U15" s="46"/>
      <c r="V15" s="77"/>
      <c r="W15" s="45"/>
      <c r="X15" s="44"/>
    </row>
    <row r="16" spans="1:24" s="56" customFormat="1" ht="25.2" customHeight="1">
      <c r="A16" s="78">
        <v>4</v>
      </c>
      <c r="B16" s="63">
        <v>3</v>
      </c>
      <c r="C16" s="65" t="s">
        <v>61</v>
      </c>
      <c r="D16" s="62">
        <v>18207.48</v>
      </c>
      <c r="E16" s="61">
        <v>33730.43</v>
      </c>
      <c r="F16" s="66">
        <f>(D16-E16)/E16</f>
        <v>-0.4602061106247386</v>
      </c>
      <c r="G16" s="62">
        <v>3176</v>
      </c>
      <c r="H16" s="64">
        <v>149</v>
      </c>
      <c r="I16" s="60">
        <f t="shared" si="0"/>
        <v>21.315436241610737</v>
      </c>
      <c r="J16" s="60">
        <v>9</v>
      </c>
      <c r="K16" s="60">
        <v>2</v>
      </c>
      <c r="L16" s="62">
        <v>52745.94</v>
      </c>
      <c r="M16" s="62">
        <v>9340</v>
      </c>
      <c r="N16" s="59">
        <v>43301</v>
      </c>
      <c r="O16" s="70" t="s">
        <v>71</v>
      </c>
      <c r="P16" s="77"/>
      <c r="Q16" s="74"/>
      <c r="R16" s="83"/>
      <c r="S16" s="74"/>
      <c r="T16" s="77"/>
      <c r="U16" s="46"/>
      <c r="V16" s="77"/>
      <c r="W16" s="45"/>
      <c r="X16" s="44"/>
    </row>
    <row r="17" spans="1:24" s="56" customFormat="1" ht="25.2" customHeight="1">
      <c r="A17" s="78">
        <v>5</v>
      </c>
      <c r="B17" s="63" t="s">
        <v>34</v>
      </c>
      <c r="C17" s="65" t="s">
        <v>76</v>
      </c>
      <c r="D17" s="89">
        <v>14290.55</v>
      </c>
      <c r="E17" s="88" t="s">
        <v>31</v>
      </c>
      <c r="F17" s="88" t="s">
        <v>31</v>
      </c>
      <c r="G17" s="62">
        <v>2627</v>
      </c>
      <c r="H17" s="64">
        <v>134</v>
      </c>
      <c r="I17" s="60">
        <f t="shared" si="0"/>
        <v>19.604477611940297</v>
      </c>
      <c r="J17" s="60">
        <v>11</v>
      </c>
      <c r="K17" s="60">
        <v>1</v>
      </c>
      <c r="L17" s="89">
        <v>14290.55</v>
      </c>
      <c r="M17" s="62">
        <v>2627</v>
      </c>
      <c r="N17" s="59">
        <v>43308</v>
      </c>
      <c r="O17" s="50" t="s">
        <v>27</v>
      </c>
      <c r="P17" s="77"/>
      <c r="Q17" s="74"/>
      <c r="R17" s="83"/>
      <c r="S17" s="74"/>
      <c r="T17" s="77"/>
      <c r="U17" s="46"/>
      <c r="V17" s="77"/>
      <c r="W17" s="45"/>
      <c r="X17" s="76"/>
    </row>
    <row r="18" spans="1:24" s="74" customFormat="1" ht="25.2" customHeight="1">
      <c r="A18" s="78">
        <v>6</v>
      </c>
      <c r="B18" s="90">
        <v>4</v>
      </c>
      <c r="C18" s="93" t="s">
        <v>58</v>
      </c>
      <c r="D18" s="89">
        <v>13226</v>
      </c>
      <c r="E18" s="86">
        <v>19592</v>
      </c>
      <c r="F18" s="66">
        <f>(D18-E18)/E18</f>
        <v>-0.32492854226214779</v>
      </c>
      <c r="G18" s="89">
        <v>2186</v>
      </c>
      <c r="H18" s="91">
        <v>116</v>
      </c>
      <c r="I18" s="84">
        <f t="shared" si="0"/>
        <v>18.844827586206897</v>
      </c>
      <c r="J18" s="84">
        <v>7</v>
      </c>
      <c r="K18" s="84">
        <v>3</v>
      </c>
      <c r="L18" s="89">
        <v>79619</v>
      </c>
      <c r="M18" s="89">
        <v>13254</v>
      </c>
      <c r="N18" s="82">
        <v>43294</v>
      </c>
      <c r="O18" s="79" t="s">
        <v>72</v>
      </c>
      <c r="P18" s="77"/>
      <c r="R18" s="83"/>
      <c r="T18" s="77"/>
      <c r="U18" s="46"/>
      <c r="V18" s="76"/>
      <c r="W18" s="77"/>
      <c r="X18" s="76"/>
    </row>
    <row r="19" spans="1:24" s="74" customFormat="1" ht="25.2" customHeight="1">
      <c r="A19" s="78">
        <v>7</v>
      </c>
      <c r="B19" s="90" t="s">
        <v>34</v>
      </c>
      <c r="C19" s="93" t="s">
        <v>77</v>
      </c>
      <c r="D19" s="89">
        <v>11816.01</v>
      </c>
      <c r="E19" s="88" t="s">
        <v>31</v>
      </c>
      <c r="F19" s="88" t="s">
        <v>31</v>
      </c>
      <c r="G19" s="89">
        <v>2188</v>
      </c>
      <c r="H19" s="91">
        <v>73</v>
      </c>
      <c r="I19" s="84">
        <f t="shared" si="0"/>
        <v>29.972602739726028</v>
      </c>
      <c r="J19" s="84">
        <v>11</v>
      </c>
      <c r="K19" s="84">
        <v>1</v>
      </c>
      <c r="L19" s="89">
        <v>11816.01</v>
      </c>
      <c r="M19" s="89">
        <v>2188</v>
      </c>
      <c r="N19" s="82">
        <v>43308</v>
      </c>
      <c r="O19" s="79" t="s">
        <v>78</v>
      </c>
      <c r="P19" s="77"/>
      <c r="R19" s="83"/>
      <c r="T19" s="77"/>
      <c r="U19" s="46"/>
      <c r="V19" s="76"/>
      <c r="W19" s="77"/>
      <c r="X19" s="76"/>
    </row>
    <row r="20" spans="1:24" s="74" customFormat="1" ht="25.2" customHeight="1">
      <c r="A20" s="78">
        <v>8</v>
      </c>
      <c r="B20" s="90" t="s">
        <v>37</v>
      </c>
      <c r="C20" s="93" t="s">
        <v>81</v>
      </c>
      <c r="D20" s="89">
        <v>11786.1</v>
      </c>
      <c r="E20" s="66" t="s">
        <v>31</v>
      </c>
      <c r="F20" s="66" t="s">
        <v>31</v>
      </c>
      <c r="G20" s="89">
        <v>2028</v>
      </c>
      <c r="H20" s="91">
        <v>9</v>
      </c>
      <c r="I20" s="84">
        <f t="shared" si="0"/>
        <v>225.33333333333334</v>
      </c>
      <c r="J20" s="84">
        <v>9</v>
      </c>
      <c r="K20" s="84">
        <v>0</v>
      </c>
      <c r="L20" s="89">
        <v>11786</v>
      </c>
      <c r="M20" s="89">
        <v>2028</v>
      </c>
      <c r="N20" s="82" t="s">
        <v>39</v>
      </c>
      <c r="O20" s="101" t="s">
        <v>73</v>
      </c>
      <c r="P20" s="77"/>
      <c r="R20" s="83"/>
      <c r="T20" s="77"/>
      <c r="U20" s="46"/>
      <c r="V20" s="76"/>
      <c r="W20" s="77"/>
      <c r="X20" s="76"/>
    </row>
    <row r="21" spans="1:24" s="74" customFormat="1" ht="25.2" customHeight="1">
      <c r="A21" s="78">
        <v>9</v>
      </c>
      <c r="B21" s="90" t="s">
        <v>34</v>
      </c>
      <c r="C21" s="93" t="s">
        <v>68</v>
      </c>
      <c r="D21" s="89">
        <v>11356.4</v>
      </c>
      <c r="E21" s="88" t="s">
        <v>31</v>
      </c>
      <c r="F21" s="88" t="s">
        <v>31</v>
      </c>
      <c r="G21" s="89">
        <v>2115</v>
      </c>
      <c r="H21" s="91">
        <v>184</v>
      </c>
      <c r="I21" s="84">
        <f t="shared" si="0"/>
        <v>11.494565217391305</v>
      </c>
      <c r="J21" s="84">
        <v>15</v>
      </c>
      <c r="K21" s="84">
        <v>1</v>
      </c>
      <c r="L21" s="89">
        <v>11526</v>
      </c>
      <c r="M21" s="89">
        <v>2141</v>
      </c>
      <c r="N21" s="82">
        <v>43308</v>
      </c>
      <c r="O21" s="79" t="s">
        <v>28</v>
      </c>
      <c r="P21" s="77"/>
      <c r="R21" s="83"/>
      <c r="T21" s="77"/>
      <c r="U21" s="46"/>
      <c r="V21" s="76"/>
      <c r="W21" s="77"/>
      <c r="X21" s="76"/>
    </row>
    <row r="22" spans="1:24" s="56" customFormat="1" ht="25.2" customHeight="1">
      <c r="A22" s="78">
        <v>10</v>
      </c>
      <c r="B22" s="63">
        <v>5</v>
      </c>
      <c r="C22" s="65" t="s">
        <v>51</v>
      </c>
      <c r="D22" s="62">
        <v>6383.15</v>
      </c>
      <c r="E22" s="61">
        <v>12695.76</v>
      </c>
      <c r="F22" s="66">
        <f>(D22-E22)/E22</f>
        <v>-0.49722190715640502</v>
      </c>
      <c r="G22" s="62">
        <v>1099</v>
      </c>
      <c r="H22" s="64">
        <v>49</v>
      </c>
      <c r="I22" s="60">
        <f t="shared" si="0"/>
        <v>22.428571428571427</v>
      </c>
      <c r="J22" s="60">
        <v>6</v>
      </c>
      <c r="K22" s="60">
        <v>5</v>
      </c>
      <c r="L22" s="62">
        <v>146787.66</v>
      </c>
      <c r="M22" s="62">
        <v>26330</v>
      </c>
      <c r="N22" s="59">
        <v>43280</v>
      </c>
      <c r="O22" s="81" t="s">
        <v>35</v>
      </c>
      <c r="P22" s="77"/>
      <c r="Q22" s="74"/>
      <c r="R22" s="83"/>
      <c r="S22" s="74"/>
      <c r="T22" s="77"/>
      <c r="U22" s="46"/>
      <c r="V22" s="77"/>
      <c r="W22" s="46"/>
      <c r="X22" s="76"/>
    </row>
    <row r="23" spans="1:24" ht="25.2" customHeight="1">
      <c r="A23" s="14"/>
      <c r="B23" s="14"/>
      <c r="C23" s="15" t="s">
        <v>30</v>
      </c>
      <c r="D23" s="16">
        <f>SUM(D13:D22)</f>
        <v>244173.33000000002</v>
      </c>
      <c r="E23" s="80">
        <f t="shared" ref="E23:G23" si="1">SUM(E13:E22)</f>
        <v>236969.90000000002</v>
      </c>
      <c r="F23" s="98">
        <f>(D23-E23)/E23</f>
        <v>3.0398080093716511E-2</v>
      </c>
      <c r="G23" s="80">
        <f t="shared" si="1"/>
        <v>46233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56" customFormat="1" ht="25.2" customHeight="1">
      <c r="A25" s="78">
        <v>11</v>
      </c>
      <c r="B25" s="63">
        <v>6</v>
      </c>
      <c r="C25" s="65" t="s">
        <v>52</v>
      </c>
      <c r="D25" s="89">
        <v>6100.44</v>
      </c>
      <c r="E25" s="61">
        <v>10004.59</v>
      </c>
      <c r="F25" s="66">
        <f>(D25-E25)/E25</f>
        <v>-0.39023588173028584</v>
      </c>
      <c r="G25" s="62">
        <v>1060</v>
      </c>
      <c r="H25" s="91">
        <v>54</v>
      </c>
      <c r="I25" s="60">
        <f>G25/H25</f>
        <v>19.62962962962963</v>
      </c>
      <c r="J25" s="60">
        <v>9</v>
      </c>
      <c r="K25" s="60">
        <v>4</v>
      </c>
      <c r="L25" s="89">
        <v>79611</v>
      </c>
      <c r="M25" s="62">
        <v>13816</v>
      </c>
      <c r="N25" s="59">
        <v>43287</v>
      </c>
      <c r="O25" s="101" t="s">
        <v>73</v>
      </c>
      <c r="P25" s="77"/>
      <c r="Q25" s="74"/>
      <c r="R25" s="83"/>
      <c r="S25" s="74"/>
      <c r="T25" s="77"/>
      <c r="U25" s="46"/>
      <c r="V25" s="77"/>
      <c r="W25" s="46"/>
      <c r="X25" s="76"/>
    </row>
    <row r="26" spans="1:24" s="56" customFormat="1" ht="25.2" customHeight="1">
      <c r="A26" s="78">
        <v>12</v>
      </c>
      <c r="B26" s="96" t="s">
        <v>31</v>
      </c>
      <c r="C26" s="65" t="s">
        <v>86</v>
      </c>
      <c r="D26" s="62">
        <v>4942</v>
      </c>
      <c r="E26" s="96" t="s">
        <v>31</v>
      </c>
      <c r="F26" s="88" t="s">
        <v>31</v>
      </c>
      <c r="G26" s="62">
        <v>798</v>
      </c>
      <c r="H26" s="64">
        <v>1</v>
      </c>
      <c r="I26" s="60">
        <f>G26/H26</f>
        <v>798</v>
      </c>
      <c r="J26" s="60">
        <v>1</v>
      </c>
      <c r="K26" s="88" t="s">
        <v>31</v>
      </c>
      <c r="L26" s="62">
        <v>31048</v>
      </c>
      <c r="M26" s="62">
        <v>5999</v>
      </c>
      <c r="N26" s="59">
        <v>43168</v>
      </c>
      <c r="O26" s="50" t="s">
        <v>72</v>
      </c>
      <c r="P26" s="77"/>
      <c r="Q26" s="74"/>
      <c r="R26" s="83"/>
      <c r="S26" s="74"/>
      <c r="T26" s="77"/>
      <c r="U26" s="74"/>
      <c r="V26" s="77"/>
      <c r="W26" s="45"/>
      <c r="X26" s="76"/>
    </row>
    <row r="27" spans="1:24" s="56" customFormat="1" ht="25.2" customHeight="1">
      <c r="A27" s="78">
        <v>13</v>
      </c>
      <c r="B27" s="63">
        <v>11</v>
      </c>
      <c r="C27" s="65" t="s">
        <v>49</v>
      </c>
      <c r="D27" s="62">
        <v>2672.56</v>
      </c>
      <c r="E27" s="61">
        <v>3887.5</v>
      </c>
      <c r="F27" s="66">
        <f t="shared" ref="F27:F34" si="2">(D27-E27)/E27</f>
        <v>-0.31252475884244374</v>
      </c>
      <c r="G27" s="62">
        <v>616</v>
      </c>
      <c r="H27" s="64">
        <v>40</v>
      </c>
      <c r="I27" s="60">
        <f>G27/H27</f>
        <v>15.4</v>
      </c>
      <c r="J27" s="60">
        <v>3</v>
      </c>
      <c r="K27" s="60">
        <v>5</v>
      </c>
      <c r="L27" s="62">
        <v>87748.94</v>
      </c>
      <c r="M27" s="62">
        <v>19660</v>
      </c>
      <c r="N27" s="59">
        <v>43280</v>
      </c>
      <c r="O27" s="81" t="s">
        <v>27</v>
      </c>
      <c r="P27" s="77"/>
      <c r="Q27" s="74"/>
      <c r="R27" s="83"/>
      <c r="S27" s="74"/>
      <c r="T27" s="77"/>
      <c r="U27" s="46"/>
      <c r="V27" s="77"/>
      <c r="W27" s="45"/>
      <c r="X27" s="76"/>
    </row>
    <row r="28" spans="1:24" s="74" customFormat="1" ht="25.2" customHeight="1">
      <c r="A28" s="78">
        <v>14</v>
      </c>
      <c r="B28" s="90">
        <v>7</v>
      </c>
      <c r="C28" s="93" t="s">
        <v>63</v>
      </c>
      <c r="D28" s="89">
        <v>1940</v>
      </c>
      <c r="E28" s="95">
        <v>7153</v>
      </c>
      <c r="F28" s="66">
        <f t="shared" si="2"/>
        <v>-0.72878512512232629</v>
      </c>
      <c r="G28" s="89">
        <v>461</v>
      </c>
      <c r="H28" s="84" t="s">
        <v>31</v>
      </c>
      <c r="I28" s="84" t="s">
        <v>31</v>
      </c>
      <c r="J28" s="84">
        <v>3</v>
      </c>
      <c r="K28" s="84">
        <v>2</v>
      </c>
      <c r="L28" s="89">
        <v>9993</v>
      </c>
      <c r="M28" s="89">
        <v>1891</v>
      </c>
      <c r="N28" s="82">
        <v>43301</v>
      </c>
      <c r="O28" s="79" t="s">
        <v>33</v>
      </c>
      <c r="P28" s="77"/>
      <c r="R28" s="83"/>
      <c r="T28" s="77"/>
      <c r="U28" s="77"/>
      <c r="V28" s="77"/>
      <c r="W28" s="76"/>
      <c r="X28" s="76"/>
    </row>
    <row r="29" spans="1:24" s="56" customFormat="1" ht="25.2" customHeight="1">
      <c r="A29" s="78">
        <v>15</v>
      </c>
      <c r="B29" s="63">
        <v>9</v>
      </c>
      <c r="C29" s="65" t="s">
        <v>48</v>
      </c>
      <c r="D29" s="62">
        <v>1662.02</v>
      </c>
      <c r="E29" s="61">
        <v>5503.4</v>
      </c>
      <c r="F29" s="66">
        <f t="shared" si="2"/>
        <v>-0.69800123559981098</v>
      </c>
      <c r="G29" s="62">
        <v>299</v>
      </c>
      <c r="H29" s="64">
        <v>16</v>
      </c>
      <c r="I29" s="60">
        <f t="shared" ref="I29:I34" si="3">G29/H29</f>
        <v>18.6875</v>
      </c>
      <c r="J29" s="60">
        <v>4</v>
      </c>
      <c r="K29" s="60">
        <v>5</v>
      </c>
      <c r="L29" s="62">
        <v>70653.39</v>
      </c>
      <c r="M29" s="62">
        <v>12485</v>
      </c>
      <c r="N29" s="59">
        <v>43280</v>
      </c>
      <c r="O29" s="71" t="s">
        <v>74</v>
      </c>
      <c r="P29" s="77"/>
      <c r="Q29" s="74"/>
      <c r="R29" s="83"/>
      <c r="S29" s="74"/>
      <c r="T29" s="77"/>
      <c r="U29" s="77"/>
      <c r="V29" s="76"/>
      <c r="W29" s="76"/>
      <c r="X29" s="77"/>
    </row>
    <row r="30" spans="1:24" s="56" customFormat="1" ht="25.2" customHeight="1">
      <c r="A30" s="78">
        <v>16</v>
      </c>
      <c r="B30" s="63">
        <v>13</v>
      </c>
      <c r="C30" s="65" t="s">
        <v>45</v>
      </c>
      <c r="D30" s="62">
        <v>1131</v>
      </c>
      <c r="E30" s="61">
        <v>3760</v>
      </c>
      <c r="F30" s="66">
        <f t="shared" si="2"/>
        <v>-0.69920212765957446</v>
      </c>
      <c r="G30" s="62">
        <v>214</v>
      </c>
      <c r="H30" s="64">
        <v>16</v>
      </c>
      <c r="I30" s="60">
        <f t="shared" si="3"/>
        <v>13.375</v>
      </c>
      <c r="J30" s="60">
        <v>3</v>
      </c>
      <c r="K30" s="60">
        <v>8</v>
      </c>
      <c r="L30" s="62">
        <v>261233</v>
      </c>
      <c r="M30" s="62">
        <v>46948</v>
      </c>
      <c r="N30" s="59">
        <v>43259</v>
      </c>
      <c r="O30" s="50" t="s">
        <v>72</v>
      </c>
      <c r="P30" s="77"/>
      <c r="Q30" s="74"/>
      <c r="R30" s="83"/>
      <c r="S30" s="74"/>
      <c r="T30" s="77"/>
      <c r="U30" s="99"/>
      <c r="V30" s="76"/>
      <c r="W30" s="76"/>
      <c r="X30" s="77"/>
    </row>
    <row r="31" spans="1:24" s="56" customFormat="1" ht="25.2" customHeight="1">
      <c r="A31" s="78">
        <v>17</v>
      </c>
      <c r="B31" s="63">
        <v>10</v>
      </c>
      <c r="C31" s="65" t="s">
        <v>46</v>
      </c>
      <c r="D31" s="89">
        <v>1090.6400000000001</v>
      </c>
      <c r="E31" s="61">
        <v>4108.29</v>
      </c>
      <c r="F31" s="66">
        <f t="shared" si="2"/>
        <v>-0.73452701732350922</v>
      </c>
      <c r="G31" s="62">
        <v>182</v>
      </c>
      <c r="H31" s="64">
        <v>6</v>
      </c>
      <c r="I31" s="60">
        <f t="shared" si="3"/>
        <v>30.333333333333332</v>
      </c>
      <c r="J31" s="60">
        <v>1</v>
      </c>
      <c r="K31" s="60">
        <v>7</v>
      </c>
      <c r="L31" s="89">
        <v>171024.53</v>
      </c>
      <c r="M31" s="62">
        <v>32231</v>
      </c>
      <c r="N31" s="59">
        <v>43266</v>
      </c>
      <c r="O31" s="79" t="s">
        <v>74</v>
      </c>
      <c r="P31" s="77"/>
      <c r="Q31" s="74"/>
      <c r="R31" s="83"/>
      <c r="S31" s="74"/>
      <c r="T31" s="77"/>
      <c r="U31" s="77"/>
      <c r="V31" s="77"/>
      <c r="W31" s="76"/>
      <c r="X31" s="77"/>
    </row>
    <row r="32" spans="1:24" s="74" customFormat="1" ht="25.2" customHeight="1">
      <c r="A32" s="78">
        <v>18</v>
      </c>
      <c r="B32" s="90">
        <v>19</v>
      </c>
      <c r="C32" s="93" t="s">
        <v>91</v>
      </c>
      <c r="D32" s="89">
        <v>942.25</v>
      </c>
      <c r="E32" s="86">
        <v>866.6</v>
      </c>
      <c r="F32" s="66">
        <v>-0.33435747753283668</v>
      </c>
      <c r="G32" s="89">
        <v>393</v>
      </c>
      <c r="H32" s="91">
        <v>51</v>
      </c>
      <c r="I32" s="84">
        <f t="shared" si="3"/>
        <v>7.7058823529411766</v>
      </c>
      <c r="J32" s="84">
        <v>10</v>
      </c>
      <c r="K32" s="84">
        <v>18</v>
      </c>
      <c r="L32" s="89">
        <v>224970.85</v>
      </c>
      <c r="M32" s="89">
        <v>53043</v>
      </c>
      <c r="N32" s="82">
        <v>43189</v>
      </c>
      <c r="O32" s="79" t="s">
        <v>92</v>
      </c>
      <c r="P32" s="77"/>
      <c r="R32" s="83"/>
      <c r="T32" s="77"/>
      <c r="U32" s="77"/>
      <c r="V32" s="77"/>
      <c r="W32" s="76"/>
      <c r="X32" s="77"/>
    </row>
    <row r="33" spans="1:24" s="56" customFormat="1" ht="25.2" customHeight="1">
      <c r="A33" s="78">
        <v>19</v>
      </c>
      <c r="B33" s="63">
        <v>15</v>
      </c>
      <c r="C33" s="65" t="s">
        <v>44</v>
      </c>
      <c r="D33" s="62">
        <v>824.77</v>
      </c>
      <c r="E33" s="61">
        <v>1276.53</v>
      </c>
      <c r="F33" s="66">
        <f t="shared" si="2"/>
        <v>-0.35389689235662303</v>
      </c>
      <c r="G33" s="62">
        <v>186</v>
      </c>
      <c r="H33" s="64">
        <v>18</v>
      </c>
      <c r="I33" s="84">
        <f t="shared" si="3"/>
        <v>10.333333333333334</v>
      </c>
      <c r="J33" s="60">
        <v>2</v>
      </c>
      <c r="K33" s="60">
        <v>9</v>
      </c>
      <c r="L33" s="62">
        <v>99922.93</v>
      </c>
      <c r="M33" s="62">
        <v>21429</v>
      </c>
      <c r="N33" s="59">
        <v>43252</v>
      </c>
      <c r="O33" s="72" t="s">
        <v>41</v>
      </c>
      <c r="P33" s="77"/>
      <c r="Q33" s="74"/>
      <c r="R33" s="83"/>
      <c r="S33" s="74"/>
      <c r="T33" s="77"/>
      <c r="U33" s="77"/>
      <c r="V33" s="77"/>
      <c r="W33" s="76"/>
      <c r="X33" s="77"/>
    </row>
    <row r="34" spans="1:24" s="56" customFormat="1" ht="25.2" customHeight="1">
      <c r="A34" s="78">
        <v>20</v>
      </c>
      <c r="B34" s="63">
        <v>16</v>
      </c>
      <c r="C34" s="65" t="s">
        <v>53</v>
      </c>
      <c r="D34" s="62">
        <v>763.9</v>
      </c>
      <c r="E34" s="61">
        <v>1210.68</v>
      </c>
      <c r="F34" s="66">
        <f t="shared" si="2"/>
        <v>-0.36903227938018307</v>
      </c>
      <c r="G34" s="62">
        <v>169</v>
      </c>
      <c r="H34" s="64">
        <v>7</v>
      </c>
      <c r="I34" s="84">
        <f t="shared" si="3"/>
        <v>24.142857142857142</v>
      </c>
      <c r="J34" s="60">
        <v>3</v>
      </c>
      <c r="K34" s="60">
        <v>4</v>
      </c>
      <c r="L34" s="62">
        <v>22565.300000000003</v>
      </c>
      <c r="M34" s="62">
        <v>6343</v>
      </c>
      <c r="N34" s="59">
        <v>43287</v>
      </c>
      <c r="O34" s="50" t="s">
        <v>54</v>
      </c>
      <c r="P34" s="77"/>
      <c r="Q34" s="74"/>
      <c r="R34" s="83"/>
      <c r="S34" s="74"/>
      <c r="T34" s="77"/>
      <c r="U34" s="77"/>
      <c r="V34" s="76"/>
      <c r="W34" s="76"/>
      <c r="X34" s="77"/>
    </row>
    <row r="35" spans="1:24" ht="25.2" customHeight="1">
      <c r="A35" s="14"/>
      <c r="B35" s="14"/>
      <c r="C35" s="15" t="s">
        <v>32</v>
      </c>
      <c r="D35" s="49">
        <f ca="1">SUM(D23:D37)</f>
        <v>266974.91000000003</v>
      </c>
      <c r="E35" s="80">
        <f ca="1">SUM(E23:E37)</f>
        <v>278506.49</v>
      </c>
      <c r="F35" s="98">
        <f ca="1">(D35-E35)/E35</f>
        <v>-4.140506743666892E-2</v>
      </c>
      <c r="G35" s="80">
        <f ca="1">SUM(G23:G37)</f>
        <v>50773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56" customFormat="1" ht="25.2" customHeight="1">
      <c r="A37" s="78">
        <v>21</v>
      </c>
      <c r="B37" s="63">
        <v>12</v>
      </c>
      <c r="C37" s="65" t="s">
        <v>64</v>
      </c>
      <c r="D37" s="89">
        <v>732</v>
      </c>
      <c r="E37" s="61">
        <v>3766</v>
      </c>
      <c r="F37" s="66">
        <f>(D37-E37)/E37</f>
        <v>-0.80562931492299517</v>
      </c>
      <c r="G37" s="62">
        <v>162</v>
      </c>
      <c r="H37" s="64">
        <v>25</v>
      </c>
      <c r="I37" s="60">
        <f>G37/H37</f>
        <v>6.48</v>
      </c>
      <c r="J37" s="60">
        <v>6</v>
      </c>
      <c r="K37" s="60">
        <v>2</v>
      </c>
      <c r="L37" s="89">
        <v>4617</v>
      </c>
      <c r="M37" s="89">
        <v>897</v>
      </c>
      <c r="N37" s="59">
        <v>43301</v>
      </c>
      <c r="O37" s="50" t="s">
        <v>65</v>
      </c>
      <c r="P37" s="57"/>
      <c r="R37" s="43"/>
      <c r="T37" s="57"/>
      <c r="U37" s="57"/>
      <c r="V37" s="44"/>
      <c r="W37" s="44"/>
      <c r="X37" s="57"/>
    </row>
    <row r="38" spans="1:24" s="74" customFormat="1" ht="25.2" customHeight="1">
      <c r="A38" s="78">
        <v>22</v>
      </c>
      <c r="B38" s="94">
        <v>18</v>
      </c>
      <c r="C38" s="92" t="s">
        <v>38</v>
      </c>
      <c r="D38" s="89">
        <v>689.4</v>
      </c>
      <c r="E38" s="86">
        <v>903.14</v>
      </c>
      <c r="F38" s="66">
        <f>(D38-E38)/E38</f>
        <v>-0.23666319728945681</v>
      </c>
      <c r="G38" s="89">
        <v>120</v>
      </c>
      <c r="H38" s="91">
        <v>4</v>
      </c>
      <c r="I38" s="84">
        <f>G38/H38</f>
        <v>30</v>
      </c>
      <c r="J38" s="84">
        <v>1</v>
      </c>
      <c r="K38" s="84">
        <v>11</v>
      </c>
      <c r="L38" s="89">
        <v>376294</v>
      </c>
      <c r="M38" s="89">
        <v>66563</v>
      </c>
      <c r="N38" s="82">
        <v>43238</v>
      </c>
      <c r="O38" s="100" t="s">
        <v>75</v>
      </c>
      <c r="P38" s="77"/>
      <c r="R38" s="83"/>
      <c r="T38" s="77"/>
      <c r="U38" s="77"/>
      <c r="V38" s="77"/>
      <c r="W38" s="76"/>
      <c r="X38" s="77"/>
    </row>
    <row r="39" spans="1:24" s="74" customFormat="1" ht="25.2" customHeight="1">
      <c r="A39" s="78">
        <v>23</v>
      </c>
      <c r="B39" s="94">
        <v>22</v>
      </c>
      <c r="C39" s="93" t="s">
        <v>43</v>
      </c>
      <c r="D39" s="89">
        <v>410.65</v>
      </c>
      <c r="E39" s="86">
        <v>716.99</v>
      </c>
      <c r="F39" s="66">
        <f>(D39-E39)/E39</f>
        <v>-0.42725839969874063</v>
      </c>
      <c r="G39" s="89">
        <v>78</v>
      </c>
      <c r="H39" s="91">
        <v>7</v>
      </c>
      <c r="I39" s="84">
        <f t="shared" ref="I39:I44" si="4">G39/H39</f>
        <v>11.142857142857142</v>
      </c>
      <c r="J39" s="84">
        <v>1</v>
      </c>
      <c r="K39" s="84">
        <v>9</v>
      </c>
      <c r="L39" s="89">
        <v>91343.64</v>
      </c>
      <c r="M39" s="89">
        <v>17431</v>
      </c>
      <c r="N39" s="82">
        <v>43252</v>
      </c>
      <c r="O39" s="79" t="s">
        <v>27</v>
      </c>
      <c r="P39" s="77"/>
      <c r="R39" s="83"/>
      <c r="T39" s="77"/>
      <c r="U39" s="77"/>
      <c r="V39" s="77"/>
      <c r="W39" s="76"/>
      <c r="X39" s="76"/>
    </row>
    <row r="40" spans="1:24" s="56" customFormat="1" ht="25.2" customHeight="1">
      <c r="A40" s="78">
        <v>24</v>
      </c>
      <c r="B40" s="63">
        <v>23</v>
      </c>
      <c r="C40" s="65" t="s">
        <v>42</v>
      </c>
      <c r="D40" s="89">
        <v>309</v>
      </c>
      <c r="E40" s="61">
        <v>481.99</v>
      </c>
      <c r="F40" s="66">
        <f>(D40-E40)/E40</f>
        <v>-0.35890786115894524</v>
      </c>
      <c r="G40" s="62">
        <v>77</v>
      </c>
      <c r="H40" s="64">
        <v>8</v>
      </c>
      <c r="I40" s="60">
        <f t="shared" si="4"/>
        <v>9.625</v>
      </c>
      <c r="J40" s="60">
        <v>2</v>
      </c>
      <c r="K40" s="60">
        <v>10</v>
      </c>
      <c r="L40" s="62">
        <v>33541</v>
      </c>
      <c r="M40" s="62">
        <v>8676</v>
      </c>
      <c r="N40" s="59">
        <v>43245</v>
      </c>
      <c r="O40" s="50" t="s">
        <v>35</v>
      </c>
      <c r="P40" s="57"/>
      <c r="R40" s="43"/>
      <c r="T40" s="57"/>
      <c r="U40" s="57"/>
      <c r="V40" s="44"/>
      <c r="W40" s="44"/>
      <c r="X40" s="57"/>
    </row>
    <row r="41" spans="1:24" s="56" customFormat="1" ht="25.2" customHeight="1">
      <c r="A41" s="78">
        <v>25</v>
      </c>
      <c r="B41" s="96" t="s">
        <v>31</v>
      </c>
      <c r="C41" s="65" t="s">
        <v>82</v>
      </c>
      <c r="D41" s="54">
        <v>302.7</v>
      </c>
      <c r="E41" s="96" t="s">
        <v>31</v>
      </c>
      <c r="F41" s="88" t="s">
        <v>31</v>
      </c>
      <c r="G41" s="54">
        <v>172</v>
      </c>
      <c r="H41" s="55">
        <v>7</v>
      </c>
      <c r="I41" s="52">
        <f t="shared" si="4"/>
        <v>24.571428571428573</v>
      </c>
      <c r="J41" s="52">
        <v>1</v>
      </c>
      <c r="K41" s="96" t="s">
        <v>31</v>
      </c>
      <c r="L41" s="54">
        <v>228348.99</v>
      </c>
      <c r="M41" s="54">
        <v>51841</v>
      </c>
      <c r="N41" s="59">
        <v>43028</v>
      </c>
      <c r="O41" s="50" t="s">
        <v>27</v>
      </c>
      <c r="Q41" s="57"/>
      <c r="R41" s="44"/>
      <c r="S41" s="44"/>
      <c r="T41" s="57"/>
      <c r="U41" s="57"/>
      <c r="V41" s="44"/>
      <c r="W41" s="46"/>
      <c r="X41" s="45"/>
    </row>
    <row r="42" spans="1:24" s="74" customFormat="1" ht="25.2" customHeight="1">
      <c r="A42" s="78">
        <v>26</v>
      </c>
      <c r="B42" s="96" t="s">
        <v>31</v>
      </c>
      <c r="C42" s="87" t="s">
        <v>79</v>
      </c>
      <c r="D42" s="89">
        <v>270.8</v>
      </c>
      <c r="E42" s="86" t="s">
        <v>31</v>
      </c>
      <c r="F42" s="97" t="s">
        <v>31</v>
      </c>
      <c r="G42" s="89">
        <v>135</v>
      </c>
      <c r="H42" s="91">
        <v>7</v>
      </c>
      <c r="I42" s="84">
        <f t="shared" si="4"/>
        <v>19.285714285714285</v>
      </c>
      <c r="J42" s="84">
        <v>1</v>
      </c>
      <c r="K42" s="88" t="s">
        <v>31</v>
      </c>
      <c r="L42" s="89">
        <v>468037</v>
      </c>
      <c r="M42" s="89">
        <v>102012</v>
      </c>
      <c r="N42" s="82">
        <v>43084</v>
      </c>
      <c r="O42" s="79" t="s">
        <v>75</v>
      </c>
      <c r="P42" s="77"/>
      <c r="R42" s="83"/>
      <c r="T42" s="77"/>
      <c r="U42" s="77"/>
      <c r="V42" s="77"/>
      <c r="W42" s="76"/>
      <c r="X42" s="76"/>
    </row>
    <row r="43" spans="1:24" s="74" customFormat="1" ht="25.2" customHeight="1">
      <c r="A43" s="78">
        <v>27</v>
      </c>
      <c r="B43" s="94">
        <v>14</v>
      </c>
      <c r="C43" s="93" t="s">
        <v>47</v>
      </c>
      <c r="D43" s="89">
        <v>203.36</v>
      </c>
      <c r="E43" s="86">
        <v>1479</v>
      </c>
      <c r="F43" s="66">
        <f>(D43-E43)/E43</f>
        <v>-0.86250169033130486</v>
      </c>
      <c r="G43" s="89">
        <v>33</v>
      </c>
      <c r="H43" s="91">
        <v>5</v>
      </c>
      <c r="I43" s="84">
        <f t="shared" si="4"/>
        <v>6.6</v>
      </c>
      <c r="J43" s="84">
        <v>3</v>
      </c>
      <c r="K43" s="84">
        <v>7</v>
      </c>
      <c r="L43" s="89">
        <v>93958</v>
      </c>
      <c r="M43" s="89">
        <v>17996</v>
      </c>
      <c r="N43" s="82">
        <v>43266</v>
      </c>
      <c r="O43" s="79" t="s">
        <v>28</v>
      </c>
      <c r="P43" s="77"/>
      <c r="R43" s="83"/>
      <c r="T43" s="77"/>
      <c r="U43" s="77"/>
      <c r="V43" s="77"/>
      <c r="W43" s="76"/>
      <c r="X43" s="77"/>
    </row>
    <row r="44" spans="1:24" s="74" customFormat="1" ht="25.2" customHeight="1">
      <c r="A44" s="78">
        <v>28</v>
      </c>
      <c r="B44" s="96" t="s">
        <v>31</v>
      </c>
      <c r="C44" s="93" t="s">
        <v>84</v>
      </c>
      <c r="D44" s="89">
        <v>162.4</v>
      </c>
      <c r="E44" s="88" t="s">
        <v>31</v>
      </c>
      <c r="F44" s="88" t="s">
        <v>31</v>
      </c>
      <c r="G44" s="89">
        <v>89</v>
      </c>
      <c r="H44" s="91">
        <v>7</v>
      </c>
      <c r="I44" s="84">
        <f t="shared" si="4"/>
        <v>12.714285714285714</v>
      </c>
      <c r="J44" s="84">
        <v>1</v>
      </c>
      <c r="K44" s="88" t="s">
        <v>31</v>
      </c>
      <c r="L44" s="89">
        <v>278272.27</v>
      </c>
      <c r="M44" s="89">
        <v>66787</v>
      </c>
      <c r="N44" s="82">
        <v>42748</v>
      </c>
      <c r="O44" s="81" t="s">
        <v>27</v>
      </c>
      <c r="P44" s="77"/>
      <c r="R44" s="83"/>
      <c r="T44" s="77"/>
      <c r="U44" s="77"/>
      <c r="V44" s="77"/>
      <c r="W44" s="76"/>
      <c r="X44" s="76"/>
    </row>
    <row r="45" spans="1:24" s="74" customFormat="1" ht="25.2" customHeight="1">
      <c r="A45" s="78">
        <v>29</v>
      </c>
      <c r="B45" s="96" t="s">
        <v>31</v>
      </c>
      <c r="C45" s="93" t="s">
        <v>85</v>
      </c>
      <c r="D45" s="89">
        <v>147</v>
      </c>
      <c r="E45" s="88" t="s">
        <v>31</v>
      </c>
      <c r="F45" s="88" t="s">
        <v>31</v>
      </c>
      <c r="G45" s="89">
        <v>54</v>
      </c>
      <c r="H45" s="91" t="s">
        <v>31</v>
      </c>
      <c r="I45" s="84" t="s">
        <v>31</v>
      </c>
      <c r="J45" s="84">
        <v>1</v>
      </c>
      <c r="K45" s="88" t="s">
        <v>31</v>
      </c>
      <c r="L45" s="89">
        <v>70015</v>
      </c>
      <c r="M45" s="89">
        <v>16888</v>
      </c>
      <c r="N45" s="82">
        <v>43259</v>
      </c>
      <c r="O45" s="79" t="s">
        <v>33</v>
      </c>
      <c r="P45" s="77"/>
      <c r="R45" s="83"/>
      <c r="T45" s="77"/>
      <c r="U45" s="77"/>
      <c r="V45" s="77"/>
      <c r="W45" s="76"/>
      <c r="X45" s="76"/>
    </row>
    <row r="46" spans="1:24" s="56" customFormat="1" ht="25.2" customHeight="1">
      <c r="A46" s="78">
        <v>30</v>
      </c>
      <c r="B46" s="96" t="s">
        <v>31</v>
      </c>
      <c r="C46" s="93" t="s">
        <v>83</v>
      </c>
      <c r="D46" s="54">
        <v>144</v>
      </c>
      <c r="E46" s="96" t="s">
        <v>31</v>
      </c>
      <c r="F46" s="88" t="s">
        <v>31</v>
      </c>
      <c r="G46" s="54">
        <v>80</v>
      </c>
      <c r="H46" s="55">
        <v>7</v>
      </c>
      <c r="I46" s="52">
        <f>G46/H46</f>
        <v>11.428571428571429</v>
      </c>
      <c r="J46" s="52">
        <v>1</v>
      </c>
      <c r="K46" s="96" t="s">
        <v>31</v>
      </c>
      <c r="L46" s="54">
        <v>202718.02</v>
      </c>
      <c r="M46" s="54">
        <v>45859</v>
      </c>
      <c r="N46" s="59">
        <v>42776</v>
      </c>
      <c r="O46" s="81" t="s">
        <v>74</v>
      </c>
      <c r="Q46" s="57"/>
      <c r="R46" s="44"/>
      <c r="S46" s="44"/>
      <c r="T46" s="57"/>
      <c r="U46" s="57"/>
      <c r="V46" s="57"/>
      <c r="W46" s="44"/>
      <c r="X46" s="44"/>
    </row>
    <row r="47" spans="1:24" ht="25.2" customHeight="1">
      <c r="A47" s="14"/>
      <c r="B47" s="14"/>
      <c r="C47" s="15" t="s">
        <v>50</v>
      </c>
      <c r="D47" s="34">
        <f ca="1">SUM(D35:D49)</f>
        <v>269757.22000000009</v>
      </c>
      <c r="E47" s="80">
        <f ca="1">SUM(E35:E49)</f>
        <v>282354.31</v>
      </c>
      <c r="F47" s="98">
        <f ca="1">(D47-E47)/E47</f>
        <v>-4.4614477462730812E-2</v>
      </c>
      <c r="G47" s="80">
        <f ca="1">SUM(G35:G49)</f>
        <v>51686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4" s="56" customFormat="1" ht="25.2" customHeight="1">
      <c r="A49" s="78">
        <v>31</v>
      </c>
      <c r="B49" s="63">
        <v>28</v>
      </c>
      <c r="C49" s="93" t="s">
        <v>67</v>
      </c>
      <c r="D49" s="54">
        <v>143</v>
      </c>
      <c r="E49" s="95">
        <v>266.7</v>
      </c>
      <c r="F49" s="66">
        <f>(D49-E49)/E49</f>
        <v>-0.46381702287214094</v>
      </c>
      <c r="G49" s="54">
        <v>75</v>
      </c>
      <c r="H49" s="55">
        <v>7</v>
      </c>
      <c r="I49" s="52">
        <f>G49/H49</f>
        <v>10.714285714285714</v>
      </c>
      <c r="J49" s="52">
        <v>1</v>
      </c>
      <c r="K49" s="52" t="s">
        <v>31</v>
      </c>
      <c r="L49" s="54">
        <v>442569</v>
      </c>
      <c r="M49" s="54">
        <v>100315</v>
      </c>
      <c r="N49" s="59">
        <v>42839</v>
      </c>
      <c r="O49" s="79" t="s">
        <v>75</v>
      </c>
      <c r="Q49" s="57"/>
      <c r="R49" s="44"/>
      <c r="S49" s="44"/>
      <c r="T49" s="57"/>
      <c r="U49" s="57"/>
      <c r="V49" s="57"/>
      <c r="W49" s="44"/>
      <c r="X49" s="44"/>
    </row>
    <row r="50" spans="1:24" s="56" customFormat="1" ht="25.2" customHeight="1">
      <c r="A50" s="78">
        <v>32</v>
      </c>
      <c r="B50" s="63">
        <v>8</v>
      </c>
      <c r="C50" s="65" t="s">
        <v>59</v>
      </c>
      <c r="D50" s="54">
        <v>130</v>
      </c>
      <c r="E50" s="51">
        <v>5783.83</v>
      </c>
      <c r="F50" s="66">
        <f>(D50-E50)/E50</f>
        <v>-0.97752354408756825</v>
      </c>
      <c r="G50" s="54">
        <v>28</v>
      </c>
      <c r="H50" s="55">
        <v>2</v>
      </c>
      <c r="I50" s="52">
        <f>G50/H50</f>
        <v>14</v>
      </c>
      <c r="J50" s="52">
        <v>1</v>
      </c>
      <c r="K50" s="52">
        <v>3</v>
      </c>
      <c r="L50" s="54">
        <v>21960.86</v>
      </c>
      <c r="M50" s="54">
        <v>4002</v>
      </c>
      <c r="N50" s="59">
        <v>43294</v>
      </c>
      <c r="O50" s="73" t="s">
        <v>27</v>
      </c>
      <c r="Q50" s="57"/>
      <c r="R50" s="44"/>
      <c r="S50" s="44"/>
      <c r="T50" s="57"/>
      <c r="U50" s="57"/>
      <c r="V50" s="57"/>
      <c r="W50" s="44"/>
      <c r="X50" s="44"/>
    </row>
    <row r="51" spans="1:24" s="40" customFormat="1" ht="25.2" customHeight="1">
      <c r="A51" s="78">
        <v>33</v>
      </c>
      <c r="B51" s="63">
        <v>25</v>
      </c>
      <c r="C51" s="92" t="s">
        <v>36</v>
      </c>
      <c r="D51" s="54">
        <v>107</v>
      </c>
      <c r="E51" s="51">
        <v>318</v>
      </c>
      <c r="F51" s="66">
        <f>(D51-E51)/E51</f>
        <v>-0.66352201257861632</v>
      </c>
      <c r="G51" s="54">
        <v>20</v>
      </c>
      <c r="H51" s="52" t="s">
        <v>31</v>
      </c>
      <c r="I51" s="52" t="s">
        <v>31</v>
      </c>
      <c r="J51" s="52">
        <v>1</v>
      </c>
      <c r="K51" s="52">
        <v>12</v>
      </c>
      <c r="L51" s="54">
        <v>79315</v>
      </c>
      <c r="M51" s="54">
        <v>16091</v>
      </c>
      <c r="N51" s="53">
        <v>43231</v>
      </c>
      <c r="O51" s="50" t="s">
        <v>33</v>
      </c>
      <c r="P51" s="56"/>
      <c r="Q51" s="57"/>
      <c r="R51" s="44"/>
      <c r="S51" s="44"/>
      <c r="T51" s="57"/>
      <c r="U51" s="57"/>
      <c r="V51" s="57"/>
      <c r="W51" s="44"/>
      <c r="X51" s="44"/>
    </row>
    <row r="52" spans="1:24" s="56" customFormat="1" ht="25.2" customHeight="1">
      <c r="A52" s="78">
        <v>34</v>
      </c>
      <c r="B52" s="63">
        <v>26</v>
      </c>
      <c r="C52" s="65" t="s">
        <v>55</v>
      </c>
      <c r="D52" s="54">
        <v>54.34</v>
      </c>
      <c r="E52" s="61">
        <v>313.7</v>
      </c>
      <c r="F52" s="66">
        <f>(D52-E52)/E52</f>
        <v>-0.82677717564552122</v>
      </c>
      <c r="G52" s="62">
        <v>15</v>
      </c>
      <c r="H52" s="55">
        <v>4</v>
      </c>
      <c r="I52" s="52">
        <f>G52/H52</f>
        <v>3.75</v>
      </c>
      <c r="J52" s="60">
        <v>1</v>
      </c>
      <c r="K52" s="60">
        <v>4</v>
      </c>
      <c r="L52" s="62">
        <v>10827</v>
      </c>
      <c r="M52" s="62">
        <v>2002</v>
      </c>
      <c r="N52" s="59">
        <v>43287</v>
      </c>
      <c r="O52" s="50" t="s">
        <v>28</v>
      </c>
      <c r="R52" s="44"/>
      <c r="S52" s="57"/>
      <c r="U52" s="46"/>
      <c r="V52" s="45"/>
      <c r="W52" s="44"/>
      <c r="X52" s="44"/>
    </row>
    <row r="53" spans="1:24" s="56" customFormat="1" ht="25.2" customHeight="1">
      <c r="A53" s="78">
        <v>35</v>
      </c>
      <c r="B53" s="90">
        <v>34</v>
      </c>
      <c r="C53" s="65" t="s">
        <v>57</v>
      </c>
      <c r="D53" s="52">
        <v>44</v>
      </c>
      <c r="E53" s="61">
        <v>73</v>
      </c>
      <c r="F53" s="66">
        <f>(D53-E53)/E53</f>
        <v>-0.39726027397260272</v>
      </c>
      <c r="G53" s="62">
        <v>14</v>
      </c>
      <c r="H53" s="64">
        <v>4</v>
      </c>
      <c r="I53" s="60">
        <f>G53/H53</f>
        <v>3.5</v>
      </c>
      <c r="J53" s="60">
        <v>1</v>
      </c>
      <c r="K53" s="60">
        <v>4</v>
      </c>
      <c r="L53" s="89">
        <v>5829.26</v>
      </c>
      <c r="M53" s="62">
        <v>1159</v>
      </c>
      <c r="N53" s="59">
        <v>43287</v>
      </c>
      <c r="O53" s="50" t="s">
        <v>27</v>
      </c>
      <c r="P53" s="57"/>
      <c r="R53" s="43"/>
      <c r="T53" s="57"/>
      <c r="U53" s="46"/>
      <c r="V53" s="44"/>
      <c r="W53" s="57"/>
      <c r="X53" s="44"/>
    </row>
    <row r="54" spans="1:24" s="56" customFormat="1" ht="25.2" customHeight="1">
      <c r="A54" s="78">
        <v>36</v>
      </c>
      <c r="B54" s="96" t="s">
        <v>31</v>
      </c>
      <c r="C54" s="87" t="s">
        <v>80</v>
      </c>
      <c r="D54" s="54">
        <v>38</v>
      </c>
      <c r="E54" s="86" t="s">
        <v>31</v>
      </c>
      <c r="F54" s="86" t="s">
        <v>31</v>
      </c>
      <c r="G54" s="62">
        <v>8</v>
      </c>
      <c r="H54" s="64">
        <v>1</v>
      </c>
      <c r="I54" s="60">
        <f>G54/H54</f>
        <v>8</v>
      </c>
      <c r="J54" s="60">
        <v>1</v>
      </c>
      <c r="K54" s="88" t="s">
        <v>31</v>
      </c>
      <c r="L54" s="62">
        <v>27540</v>
      </c>
      <c r="M54" s="62">
        <v>5462</v>
      </c>
      <c r="N54" s="59">
        <v>43252</v>
      </c>
      <c r="O54" s="81" t="s">
        <v>28</v>
      </c>
      <c r="P54" s="57"/>
      <c r="R54" s="43"/>
      <c r="T54" s="57"/>
      <c r="U54" s="57"/>
      <c r="V54" s="44"/>
      <c r="W54" s="57"/>
      <c r="X54" s="44"/>
    </row>
    <row r="55" spans="1:24" s="56" customFormat="1" ht="25.2" customHeight="1">
      <c r="A55" s="78">
        <v>37</v>
      </c>
      <c r="B55" s="63">
        <v>29</v>
      </c>
      <c r="C55" s="93" t="s">
        <v>60</v>
      </c>
      <c r="D55" s="54">
        <v>12</v>
      </c>
      <c r="E55" s="95">
        <v>240.7</v>
      </c>
      <c r="F55" s="66">
        <f>(D55-E55)/E55</f>
        <v>-0.95014540922309931</v>
      </c>
      <c r="G55" s="62">
        <v>3</v>
      </c>
      <c r="H55" s="91">
        <v>1</v>
      </c>
      <c r="I55" s="84">
        <f>G55/H55</f>
        <v>3</v>
      </c>
      <c r="J55" s="60">
        <v>1</v>
      </c>
      <c r="K55" s="60">
        <v>3</v>
      </c>
      <c r="L55" s="89">
        <v>6189.81</v>
      </c>
      <c r="M55" s="62">
        <v>1137</v>
      </c>
      <c r="N55" s="59">
        <v>43294</v>
      </c>
      <c r="O55" s="50" t="s">
        <v>41</v>
      </c>
      <c r="P55" s="57"/>
      <c r="R55" s="43"/>
      <c r="T55" s="57"/>
      <c r="U55" s="57"/>
      <c r="V55" s="44"/>
      <c r="W55" s="57"/>
      <c r="X55" s="44"/>
    </row>
    <row r="56" spans="1:24" s="56" customFormat="1" ht="25.2" customHeight="1">
      <c r="A56" s="78">
        <v>38</v>
      </c>
      <c r="B56" s="90">
        <v>32</v>
      </c>
      <c r="C56" s="92" t="s">
        <v>40</v>
      </c>
      <c r="D56" s="62">
        <v>10</v>
      </c>
      <c r="E56" s="61">
        <v>114</v>
      </c>
      <c r="F56" s="66">
        <f>(D56-E56)/E56</f>
        <v>-0.91228070175438591</v>
      </c>
      <c r="G56" s="62">
        <v>2</v>
      </c>
      <c r="H56" s="64">
        <v>1</v>
      </c>
      <c r="I56" s="60">
        <f>G56/H56</f>
        <v>2</v>
      </c>
      <c r="J56" s="60">
        <v>1</v>
      </c>
      <c r="K56" s="60">
        <v>11</v>
      </c>
      <c r="L56" s="62">
        <v>24333.58</v>
      </c>
      <c r="M56" s="62">
        <v>4560</v>
      </c>
      <c r="N56" s="59">
        <v>43238</v>
      </c>
      <c r="O56" s="50" t="s">
        <v>27</v>
      </c>
      <c r="R56" s="44"/>
      <c r="S56" s="57"/>
      <c r="T56" s="57"/>
      <c r="U56" s="44"/>
      <c r="V56" s="44"/>
      <c r="W56" s="57"/>
      <c r="X56" s="44"/>
    </row>
    <row r="57" spans="1:24" ht="25.2" customHeight="1">
      <c r="A57" s="14"/>
      <c r="B57" s="14"/>
      <c r="C57" s="15" t="s">
        <v>93</v>
      </c>
      <c r="D57" s="16">
        <f ca="1">SUM(D47:D56)</f>
        <v>270152.56000000011</v>
      </c>
      <c r="E57" s="80">
        <f t="shared" ref="E57:G57" ca="1" si="5">SUM(E47:E56)</f>
        <v>289197.54000000004</v>
      </c>
      <c r="F57" s="98">
        <f ca="1">(D57-E57)/E57</f>
        <v>-6.5854571238745399E-2</v>
      </c>
      <c r="G57" s="80">
        <f t="shared" ca="1" si="5"/>
        <v>51776</v>
      </c>
      <c r="H57" s="17"/>
      <c r="I57" s="18"/>
      <c r="J57" s="17"/>
      <c r="K57" s="19"/>
      <c r="L57" s="20"/>
      <c r="M57" s="32"/>
      <c r="N57" s="21"/>
      <c r="O57" s="33"/>
    </row>
    <row r="59" spans="1:24">
      <c r="B59" s="13"/>
    </row>
    <row r="61" spans="1:24" ht="12.6" customHeight="1"/>
    <row r="62" spans="1:24">
      <c r="D62" s="7"/>
      <c r="E62" s="7"/>
      <c r="F62" s="39"/>
      <c r="G62" s="7"/>
      <c r="L62" s="7"/>
      <c r="M62" s="7"/>
      <c r="N62" s="38"/>
    </row>
    <row r="63" spans="1:24">
      <c r="E63" s="7"/>
      <c r="F63" s="39"/>
      <c r="L63" s="7"/>
      <c r="N63" s="38"/>
    </row>
    <row r="68" ht="17.399999999999999" customHeight="1"/>
    <row r="86" ht="12" customHeight="1"/>
  </sheetData>
  <sortState ref="B13:O56">
    <sortCondition descending="1" ref="D13:D5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2018-08-03T11:50:20Z</dcterms:modified>
</cp:coreProperties>
</file>