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Liepa\"/>
    </mc:Choice>
  </mc:AlternateContent>
  <xr:revisionPtr revIDLastSave="0" documentId="8_{2EDFA877-F784-4086-896F-0DF2FB8DCAD6}" xr6:coauthVersionLast="34" xr6:coauthVersionMax="34" xr10:uidLastSave="{00000000-0000-0000-0000-000000000000}"/>
  <bookViews>
    <workbookView xWindow="0" yWindow="0" windowWidth="2052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3" i="1" l="1"/>
  <c r="E53" i="1"/>
  <c r="G53" i="1"/>
  <c r="D53" i="1"/>
  <c r="F47" i="1"/>
  <c r="E47" i="1"/>
  <c r="G47" i="1"/>
  <c r="D47" i="1"/>
  <c r="F35" i="1"/>
  <c r="E35" i="1"/>
  <c r="G35" i="1"/>
  <c r="D35" i="1"/>
  <c r="F23" i="1"/>
  <c r="E23" i="1"/>
  <c r="G23" i="1"/>
  <c r="D23" i="1"/>
  <c r="I44" i="1"/>
  <c r="I49" i="1"/>
  <c r="I15" i="1"/>
  <c r="I26" i="1"/>
  <c r="I18" i="1"/>
  <c r="I40" i="1"/>
  <c r="I17" i="1"/>
  <c r="I14" i="1"/>
  <c r="F17" i="1"/>
  <c r="F18" i="1"/>
  <c r="F20" i="1"/>
  <c r="F21" i="1"/>
  <c r="F25" i="1"/>
  <c r="F27" i="1"/>
  <c r="F22" i="1"/>
  <c r="F45" i="1"/>
  <c r="F30" i="1"/>
  <c r="F34" i="1"/>
  <c r="F29" i="1"/>
  <c r="F37" i="1"/>
  <c r="F31" i="1"/>
  <c r="F28" i="1"/>
  <c r="F42" i="1"/>
  <c r="F38" i="1"/>
  <c r="F32" i="1"/>
  <c r="F33" i="1"/>
  <c r="F41" i="1"/>
  <c r="F43" i="1"/>
  <c r="F52" i="1"/>
  <c r="F39" i="1"/>
  <c r="F51" i="1"/>
  <c r="F46" i="1"/>
  <c r="F50" i="1"/>
  <c r="F13" i="1"/>
  <c r="F16" i="1"/>
  <c r="I45" i="1" l="1"/>
  <c r="I20" i="1"/>
  <c r="I13" i="1"/>
  <c r="I16" i="1"/>
  <c r="I46" i="1" l="1"/>
  <c r="I52" i="1"/>
  <c r="I42" i="1"/>
  <c r="I30" i="1"/>
  <c r="I25" i="1" l="1"/>
  <c r="I21" i="1"/>
  <c r="I34" i="1"/>
  <c r="I27" i="1"/>
  <c r="I28" i="1"/>
  <c r="I51" i="1"/>
  <c r="I31" i="1" l="1"/>
  <c r="I22" i="1" l="1"/>
  <c r="I38" i="1" l="1"/>
  <c r="I29" i="1"/>
  <c r="I32" i="1"/>
  <c r="I39" i="1"/>
  <c r="I50" i="1"/>
  <c r="I33" i="1"/>
</calcChain>
</file>

<file path=xl/sharedStrings.xml><?xml version="1.0" encoding="utf-8"?>
<sst xmlns="http://schemas.openxmlformats.org/spreadsheetml/2006/main" count="153" uniqueCount="85">
  <si>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</si>
  <si>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</si>
  <si>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</si>
  <si>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</si>
  <si>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</si>
  <si>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</si>
  <si>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</si>
  <si>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</si>
  <si>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</si>
  <si>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</si>
  <si>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</si>
  <si>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</si>
  <si>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</si>
  <si>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</si>
  <si>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</si>
  <si>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</si>
  <si>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</si>
  <si>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</si>
  <si>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</si>
  <si>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</si>
  <si>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</si>
  <si>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</si>
  <si>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</si>
  <si>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</si>
  <si>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</si>
  <si>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</si>
  <si>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</si>
  <si>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</si>
  <si>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</si>
  <si>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</si>
  <si>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</si>
  <si>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</si>
  <si>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Total (20)</t>
  </si>
  <si>
    <t>Garsų pasaulio įrašai</t>
  </si>
  <si>
    <t>N</t>
  </si>
  <si>
    <t>NCG Distribution</t>
  </si>
  <si>
    <t>Sengirė</t>
  </si>
  <si>
    <t>VšĮ Sengirė</t>
  </si>
  <si>
    <t>BestFilm</t>
  </si>
  <si>
    <t>Aš graži (I feel pretty)</t>
  </si>
  <si>
    <t>P</t>
  </si>
  <si>
    <t>Deadpool 2</t>
  </si>
  <si>
    <t>Pre-view</t>
  </si>
  <si>
    <t>Knygų klubas (Book club)</t>
  </si>
  <si>
    <t>UAB Travolta</t>
  </si>
  <si>
    <t>Didžioji kriaušė ir magiška jos kelionė (The incredible story of the giant pear)</t>
  </si>
  <si>
    <t>Kol dar neatėjo audra (Adrift)</t>
  </si>
  <si>
    <t>Plojus (Ploey - You Never Fly Alone)</t>
  </si>
  <si>
    <t>Juros periodo pasaulis: Kritusi karalystė (Jurassic World: Fallen Kingdom)</t>
  </si>
  <si>
    <t>Oušeno 8 (Oceans 8)</t>
  </si>
  <si>
    <t>Iš meilės Pablui (Loving Pablo)</t>
  </si>
  <si>
    <t>Naktinė pamaina (Ночная смена)</t>
  </si>
  <si>
    <t>Sadko (Садко)</t>
  </si>
  <si>
    <t>Papuolei (Tag)</t>
  </si>
  <si>
    <t>Slaptasis agentas Maksas (Show Dogs)</t>
  </si>
  <si>
    <t>Sicario 2: Kartelių karai (Sicario: Day Of The Soldado)</t>
  </si>
  <si>
    <t>Total (30)</t>
  </si>
  <si>
    <t>Paveldėtas (Hereditary)</t>
  </si>
  <si>
    <t>Dainuok (Sing)</t>
  </si>
  <si>
    <t>Skruzdėliukas ir Vapsva (Ant-Man and The Wasp)</t>
  </si>
  <si>
    <t>Leitis</t>
  </si>
  <si>
    <t>Be Tabu ir Ko</t>
  </si>
  <si>
    <t>Tobuli aferistai (The Con Is On)</t>
  </si>
  <si>
    <t>Nuotrauka atimimui (Фото на память)</t>
  </si>
  <si>
    <t>Mostrų viešbutis 3: Atostogos (Hotel Transylvania 3)</t>
  </si>
  <si>
    <t>Neįtikėtina Fakyro kelionė (Extraordinary Journey of the Fakir)</t>
  </si>
  <si>
    <t>Šuns tikslas (Dog's Purpose)</t>
  </si>
  <si>
    <t>Dangoraižis (Skyscraper)</t>
  </si>
  <si>
    <t>Undinė. Mirties ežeras (Русалка. Озеро мертвых)</t>
  </si>
  <si>
    <t>Ateities pasaulis (Future World)</t>
  </si>
  <si>
    <t>Ekvalaizeris 2 (Equalizer 2)</t>
  </si>
  <si>
    <t>July 13 - 19</t>
  </si>
  <si>
    <t xml:space="preserve"> Liepos 13 - 19 d.</t>
  </si>
  <si>
    <t>Mamma Mia! Štai ir mes (Mamma Mia! Here We Go Again)</t>
  </si>
  <si>
    <t>Zoja (Zoe)</t>
  </si>
  <si>
    <t>Utioja, liepos 22-oji (Utøya 22. juli)</t>
  </si>
  <si>
    <t>Estinfilm</t>
  </si>
  <si>
    <t>Pirmasis išvalymas (The First Purge)</t>
  </si>
  <si>
    <t>Ponas kūdikis (Boss Baby)</t>
  </si>
  <si>
    <t>Pabėgimo planas 2 (Escape Plan 2: Hades)</t>
  </si>
  <si>
    <t>Total (34)</t>
  </si>
  <si>
    <t>July 20 - 26</t>
  </si>
  <si>
    <t xml:space="preserve"> Liepos 20 - 26 d.</t>
  </si>
  <si>
    <t>July 20 - 26 Lithuanian top</t>
  </si>
  <si>
    <t>Liepos 20 - 26 d. Lietuvos kino teatruose rodytų filmų topas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</si>
</sst>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9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</font>
    <font>
      <sz val="8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6" fillId="0" borderId="0"/>
    <xf numFmtId="0" fontId="11" fillId="0" borderId="0"/>
    <xf numFmtId="0" fontId="2" fillId="0" borderId="0"/>
    <xf numFmtId="0" fontId="27" fillId="0" borderId="0"/>
  </cellStyleXfs>
  <cellXfs count="84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3" fontId="16" fillId="0" borderId="0" xfId="0" applyNumberFormat="1" applyFont="1"/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4" fontId="16" fillId="0" borderId="0" xfId="0" applyNumberFormat="1" applyFont="1"/>
    <xf numFmtId="10" fontId="16" fillId="0" borderId="0" xfId="0" applyNumberFormat="1" applyFont="1"/>
    <xf numFmtId="0" fontId="11" fillId="0" borderId="0" xfId="0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3" fontId="2" fillId="0" borderId="0" xfId="23" applyNumberFormat="1"/>
    <xf numFmtId="3" fontId="11" fillId="0" borderId="0" xfId="0" applyNumberFormat="1" applyFont="1"/>
    <xf numFmtId="6" fontId="11" fillId="0" borderId="0" xfId="0" applyNumberFormat="1" applyFont="1"/>
    <xf numFmtId="8" fontId="11" fillId="0" borderId="0" xfId="0" applyNumberFormat="1" applyFont="1"/>
    <xf numFmtId="0" fontId="19" fillId="2" borderId="4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12" fillId="0" borderId="7" xfId="23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12" fillId="0" borderId="8" xfId="23" applyNumberFormat="1" applyFont="1" applyBorder="1" applyAlignment="1">
      <alignment horizontal="left" vertical="center" wrapText="1"/>
    </xf>
    <xf numFmtId="3" fontId="12" fillId="0" borderId="8" xfId="23" applyNumberFormat="1" applyFont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0" borderId="8" xfId="0" applyFont="1" applyBorder="1" applyAlignment="1">
      <alignment vertical="center" wrapText="1"/>
    </xf>
    <xf numFmtId="1" fontId="15" fillId="0" borderId="8" xfId="0" applyNumberFormat="1" applyFont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/>
    </xf>
    <xf numFmtId="10" fontId="4" fillId="0" borderId="8" xfId="0" applyNumberFormat="1" applyFont="1" applyBorder="1" applyAlignment="1">
      <alignment horizontal="center" vertical="center"/>
    </xf>
    <xf numFmtId="3" fontId="0" fillId="0" borderId="0" xfId="0" applyNumberFormat="1" applyFont="1"/>
    <xf numFmtId="4" fontId="22" fillId="0" borderId="0" xfId="0" applyNumberFormat="1" applyFont="1"/>
    <xf numFmtId="10" fontId="20" fillId="2" borderId="8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10" fontId="25" fillId="2" borderId="8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1" fontId="28" fillId="0" borderId="7" xfId="0" applyNumberFormat="1" applyFont="1" applyBorder="1" applyAlignment="1">
      <alignment horizontal="center" vertical="center"/>
    </xf>
    <xf numFmtId="4" fontId="0" fillId="0" borderId="0" xfId="0" applyNumberFormat="1" applyFont="1"/>
  </cellXfs>
  <cellStyles count="25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46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1" xr:uid="{C3822D41-12C3-4706-9A6D-D7AC6314B6BD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2"/>
  <sheetViews>
    <sheetView tabSelected="1" zoomScale="60" zoomScaleNormal="60" workbookViewId="0">
      <selection activeCell="X15" sqref="X15"/>
    </sheetView>
  </sheetViews>
  <sheetFormatPr defaultColWidth="8.88671875" defaultRowHeight="14.4"/>
  <cols>
    <col min="1" max="1" width="4.109375" style="1" customWidth="1"/>
    <col min="2" max="2" width="4.77734375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332031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12.88671875" style="1" customWidth="1"/>
    <col min="18" max="18" width="5.21875" style="1" customWidth="1"/>
    <col min="19" max="19" width="8" style="1" customWidth="1"/>
    <col min="20" max="20" width="11" style="1" customWidth="1"/>
    <col min="21" max="21" width="11.6640625" style="1" customWidth="1"/>
    <col min="22" max="22" width="11.33203125" style="1" customWidth="1"/>
    <col min="23" max="23" width="12.44140625" style="1" customWidth="1"/>
    <col min="24" max="24" width="12.109375" style="1" customWidth="1"/>
    <col min="25" max="16384" width="8.88671875" style="1"/>
  </cols>
  <sheetData>
    <row r="1" spans="1:24" ht="19.5" customHeight="1">
      <c r="E1" s="2" t="s">
        <v>83</v>
      </c>
      <c r="F1" s="2"/>
      <c r="G1" s="2"/>
      <c r="H1" s="2"/>
      <c r="I1" s="2"/>
    </row>
    <row r="2" spans="1:24" ht="19.5" customHeight="1">
      <c r="E2" s="2" t="s">
        <v>84</v>
      </c>
      <c r="F2" s="2"/>
      <c r="G2" s="2"/>
      <c r="H2" s="2"/>
      <c r="I2" s="2"/>
      <c r="J2" s="2"/>
      <c r="K2" s="2"/>
    </row>
    <row r="4" spans="1:24" ht="15.75" customHeight="1" thickBot="1"/>
    <row r="5" spans="1:24" ht="15" customHeight="1">
      <c r="A5" s="79"/>
      <c r="B5" s="79"/>
      <c r="C5" s="76" t="s">
        <v>0</v>
      </c>
      <c r="D5" s="3"/>
      <c r="E5" s="3"/>
      <c r="F5" s="76" t="s">
        <v>3</v>
      </c>
      <c r="G5" s="3"/>
      <c r="H5" s="76" t="s">
        <v>5</v>
      </c>
      <c r="I5" s="76" t="s">
        <v>6</v>
      </c>
      <c r="J5" s="76" t="s">
        <v>7</v>
      </c>
      <c r="K5" s="76" t="s">
        <v>8</v>
      </c>
      <c r="L5" s="76" t="s">
        <v>10</v>
      </c>
      <c r="M5" s="76" t="s">
        <v>9</v>
      </c>
      <c r="N5" s="76" t="s">
        <v>11</v>
      </c>
      <c r="O5" s="76" t="s">
        <v>12</v>
      </c>
    </row>
    <row r="6" spans="1:24">
      <c r="A6" s="80"/>
      <c r="B6" s="80"/>
      <c r="C6" s="77"/>
      <c r="D6" s="48" t="s">
        <v>81</v>
      </c>
      <c r="E6" s="48" t="s">
        <v>71</v>
      </c>
      <c r="F6" s="77"/>
      <c r="G6" s="48" t="s">
        <v>81</v>
      </c>
      <c r="H6" s="77"/>
      <c r="I6" s="77"/>
      <c r="J6" s="77"/>
      <c r="K6" s="77"/>
      <c r="L6" s="77"/>
      <c r="M6" s="77"/>
      <c r="N6" s="77"/>
      <c r="O6" s="77"/>
    </row>
    <row r="7" spans="1:24">
      <c r="A7" s="80"/>
      <c r="B7" s="80"/>
      <c r="C7" s="77"/>
      <c r="D7" s="4" t="s">
        <v>1</v>
      </c>
      <c r="E7" s="4" t="s">
        <v>1</v>
      </c>
      <c r="F7" s="77"/>
      <c r="G7" s="4" t="s">
        <v>4</v>
      </c>
      <c r="H7" s="77"/>
      <c r="I7" s="77"/>
      <c r="J7" s="77"/>
      <c r="K7" s="77"/>
      <c r="L7" s="77"/>
      <c r="M7" s="77"/>
      <c r="N7" s="77"/>
      <c r="O7" s="77"/>
    </row>
    <row r="8" spans="1:24" ht="18" customHeight="1" thickBot="1">
      <c r="A8" s="81"/>
      <c r="B8" s="81"/>
      <c r="C8" s="78"/>
      <c r="D8" s="5" t="s">
        <v>2</v>
      </c>
      <c r="E8" s="5" t="s">
        <v>2</v>
      </c>
      <c r="F8" s="78"/>
      <c r="G8" s="6"/>
      <c r="H8" s="78"/>
      <c r="I8" s="78"/>
      <c r="J8" s="78"/>
      <c r="K8" s="78"/>
      <c r="L8" s="78"/>
      <c r="M8" s="78"/>
      <c r="N8" s="78"/>
      <c r="O8" s="78"/>
    </row>
    <row r="9" spans="1:24" ht="15" customHeight="1">
      <c r="A9" s="79"/>
      <c r="B9" s="79"/>
      <c r="C9" s="76" t="s">
        <v>13</v>
      </c>
      <c r="D9" s="3"/>
      <c r="E9" s="36"/>
      <c r="F9" s="76" t="s">
        <v>15</v>
      </c>
      <c r="G9" s="35"/>
      <c r="H9" s="8" t="s">
        <v>18</v>
      </c>
      <c r="I9" s="76" t="s">
        <v>29</v>
      </c>
      <c r="J9" s="3" t="s">
        <v>19</v>
      </c>
      <c r="K9" s="3" t="s">
        <v>20</v>
      </c>
      <c r="L9" s="9" t="s">
        <v>22</v>
      </c>
      <c r="M9" s="3" t="s">
        <v>23</v>
      </c>
      <c r="N9" s="3" t="s">
        <v>24</v>
      </c>
      <c r="O9" s="76" t="s">
        <v>26</v>
      </c>
    </row>
    <row r="10" spans="1:24">
      <c r="A10" s="80"/>
      <c r="B10" s="80"/>
      <c r="C10" s="77"/>
      <c r="D10" s="47" t="s">
        <v>82</v>
      </c>
      <c r="E10" s="74" t="s">
        <v>72</v>
      </c>
      <c r="F10" s="77"/>
      <c r="G10" s="74" t="s">
        <v>82</v>
      </c>
      <c r="H10" s="4" t="s">
        <v>17</v>
      </c>
      <c r="I10" s="77"/>
      <c r="J10" s="4" t="s">
        <v>17</v>
      </c>
      <c r="K10" s="4" t="s">
        <v>21</v>
      </c>
      <c r="L10" s="10" t="s">
        <v>14</v>
      </c>
      <c r="M10" s="4" t="s">
        <v>16</v>
      </c>
      <c r="N10" s="4" t="s">
        <v>25</v>
      </c>
      <c r="O10" s="77"/>
    </row>
    <row r="11" spans="1:24">
      <c r="A11" s="80"/>
      <c r="B11" s="80"/>
      <c r="C11" s="77"/>
      <c r="D11" s="4" t="s">
        <v>14</v>
      </c>
      <c r="E11" s="4" t="s">
        <v>14</v>
      </c>
      <c r="F11" s="77"/>
      <c r="G11" s="36" t="s">
        <v>16</v>
      </c>
      <c r="H11" s="6"/>
      <c r="I11" s="77"/>
      <c r="J11" s="6"/>
      <c r="K11" s="6"/>
      <c r="L11" s="10" t="s">
        <v>2</v>
      </c>
      <c r="M11" s="4" t="s">
        <v>17</v>
      </c>
      <c r="N11" s="6"/>
      <c r="O11" s="77"/>
    </row>
    <row r="12" spans="1:24" ht="15" thickBot="1">
      <c r="A12" s="80"/>
      <c r="B12" s="81"/>
      <c r="C12" s="78"/>
      <c r="D12" s="5" t="s">
        <v>2</v>
      </c>
      <c r="E12" s="5" t="s">
        <v>2</v>
      </c>
      <c r="F12" s="78"/>
      <c r="G12" s="37" t="s">
        <v>17</v>
      </c>
      <c r="H12" s="11"/>
      <c r="I12" s="78"/>
      <c r="J12" s="11"/>
      <c r="K12" s="11"/>
      <c r="L12" s="11"/>
      <c r="M12" s="11"/>
      <c r="N12" s="11"/>
      <c r="O12" s="78"/>
    </row>
    <row r="13" spans="1:24" s="40" customFormat="1" ht="25.2" customHeight="1">
      <c r="A13" s="42">
        <v>1</v>
      </c>
      <c r="B13" s="64">
        <v>1</v>
      </c>
      <c r="C13" s="67" t="s">
        <v>64</v>
      </c>
      <c r="D13" s="54">
        <v>117149.71</v>
      </c>
      <c r="E13" s="51">
        <v>233493.73</v>
      </c>
      <c r="F13" s="73">
        <f>(D13-E13)/E13</f>
        <v>-0.49827470741933838</v>
      </c>
      <c r="G13" s="54">
        <v>24295</v>
      </c>
      <c r="H13" s="55">
        <v>546</v>
      </c>
      <c r="I13" s="52">
        <f>G13/H13</f>
        <v>44.496336996336993</v>
      </c>
      <c r="J13" s="52">
        <v>16</v>
      </c>
      <c r="K13" s="52">
        <v>2</v>
      </c>
      <c r="L13" s="54">
        <v>387354.41</v>
      </c>
      <c r="M13" s="54">
        <v>80188</v>
      </c>
      <c r="N13" s="53">
        <v>43294</v>
      </c>
      <c r="O13" s="50" t="s">
        <v>27</v>
      </c>
      <c r="Q13" s="41"/>
      <c r="R13" s="44"/>
      <c r="S13" s="44"/>
      <c r="T13" s="41"/>
    </row>
    <row r="14" spans="1:24" s="56" customFormat="1" ht="25.2" customHeight="1">
      <c r="A14" s="58">
        <v>2</v>
      </c>
      <c r="B14" s="64" t="s">
        <v>34</v>
      </c>
      <c r="C14" s="67" t="s">
        <v>73</v>
      </c>
      <c r="D14" s="63">
        <v>53802</v>
      </c>
      <c r="E14" s="61" t="s">
        <v>31</v>
      </c>
      <c r="F14" s="73" t="s">
        <v>31</v>
      </c>
      <c r="G14" s="63">
        <v>9697</v>
      </c>
      <c r="H14" s="65">
        <v>386</v>
      </c>
      <c r="I14" s="60">
        <f>G14/H14</f>
        <v>25.121761658031087</v>
      </c>
      <c r="J14" s="60">
        <v>18</v>
      </c>
      <c r="K14" s="60">
        <v>1</v>
      </c>
      <c r="L14" s="63">
        <v>68548</v>
      </c>
      <c r="M14" s="63">
        <v>11980</v>
      </c>
      <c r="N14" s="59">
        <v>43301</v>
      </c>
      <c r="O14" s="50" t="s">
        <v>35</v>
      </c>
      <c r="P14" s="57"/>
      <c r="R14" s="43"/>
      <c r="T14" s="57"/>
      <c r="V14" s="57"/>
      <c r="X14" s="44"/>
    </row>
    <row r="15" spans="1:24" s="56" customFormat="1" ht="25.2" customHeight="1">
      <c r="A15" s="58">
        <v>3</v>
      </c>
      <c r="B15" s="64" t="s">
        <v>34</v>
      </c>
      <c r="C15" s="67" t="s">
        <v>70</v>
      </c>
      <c r="D15" s="63">
        <v>33730.43</v>
      </c>
      <c r="E15" s="61" t="s">
        <v>31</v>
      </c>
      <c r="F15" s="73" t="s">
        <v>31</v>
      </c>
      <c r="G15" s="63">
        <v>6051</v>
      </c>
      <c r="H15" s="65">
        <v>225</v>
      </c>
      <c r="I15" s="60">
        <f>G15/H15</f>
        <v>26.893333333333334</v>
      </c>
      <c r="J15" s="60">
        <v>12</v>
      </c>
      <c r="K15" s="60">
        <v>1</v>
      </c>
      <c r="L15" s="63">
        <v>34538.46</v>
      </c>
      <c r="M15" s="63">
        <v>6164</v>
      </c>
      <c r="N15" s="59">
        <v>43301</v>
      </c>
      <c r="O15" s="50" t="s">
        <v>27</v>
      </c>
      <c r="P15" s="57"/>
      <c r="R15" s="43"/>
      <c r="T15" s="57"/>
      <c r="V15" s="57"/>
      <c r="X15" s="44"/>
    </row>
    <row r="16" spans="1:24" s="56" customFormat="1" ht="25.2" customHeight="1">
      <c r="A16" s="58">
        <v>4</v>
      </c>
      <c r="B16" s="64">
        <v>2</v>
      </c>
      <c r="C16" s="67" t="s">
        <v>67</v>
      </c>
      <c r="D16" s="63">
        <v>19592</v>
      </c>
      <c r="E16" s="61">
        <v>46199</v>
      </c>
      <c r="F16" s="73">
        <f>(D16-E16)/E16</f>
        <v>-0.57592155674365242</v>
      </c>
      <c r="G16" s="63">
        <v>3314</v>
      </c>
      <c r="H16" s="65">
        <v>175</v>
      </c>
      <c r="I16" s="60">
        <f>G16/H16</f>
        <v>18.937142857142856</v>
      </c>
      <c r="J16" s="60">
        <v>12</v>
      </c>
      <c r="K16" s="60">
        <v>2</v>
      </c>
      <c r="L16" s="63">
        <v>66393</v>
      </c>
      <c r="M16" s="63">
        <v>11068</v>
      </c>
      <c r="N16" s="59">
        <v>43294</v>
      </c>
      <c r="O16" s="50" t="s">
        <v>35</v>
      </c>
      <c r="P16" s="57"/>
      <c r="R16" s="43"/>
      <c r="T16" s="57"/>
      <c r="V16" s="57"/>
      <c r="X16" s="44"/>
    </row>
    <row r="17" spans="1:24" s="56" customFormat="1" ht="25.2" customHeight="1">
      <c r="A17" s="58">
        <v>5</v>
      </c>
      <c r="B17" s="64">
        <v>3</v>
      </c>
      <c r="C17" s="67" t="s">
        <v>57</v>
      </c>
      <c r="D17" s="63">
        <v>12695.76</v>
      </c>
      <c r="E17" s="61">
        <v>25359.31</v>
      </c>
      <c r="F17" s="73">
        <f>(D17-E17)/E17</f>
        <v>-0.49936492751577233</v>
      </c>
      <c r="G17" s="63">
        <v>2166</v>
      </c>
      <c r="H17" s="65">
        <v>81</v>
      </c>
      <c r="I17" s="60">
        <f>G17/H17</f>
        <v>26.74074074074074</v>
      </c>
      <c r="J17" s="60">
        <v>8</v>
      </c>
      <c r="K17" s="60">
        <v>4</v>
      </c>
      <c r="L17" s="63">
        <v>140404.51</v>
      </c>
      <c r="M17" s="63">
        <v>25231</v>
      </c>
      <c r="N17" s="59">
        <v>43280</v>
      </c>
      <c r="O17" s="50" t="s">
        <v>38</v>
      </c>
      <c r="P17" s="57"/>
      <c r="R17" s="43"/>
      <c r="T17" s="57"/>
      <c r="V17" s="57"/>
      <c r="X17" s="44"/>
    </row>
    <row r="18" spans="1:24" s="56" customFormat="1" ht="25.2" customHeight="1">
      <c r="A18" s="58">
        <v>6</v>
      </c>
      <c r="B18" s="64">
        <v>4</v>
      </c>
      <c r="C18" s="67" t="s">
        <v>59</v>
      </c>
      <c r="D18" s="63">
        <v>10004.59</v>
      </c>
      <c r="E18" s="61">
        <v>20183.189999999999</v>
      </c>
      <c r="F18" s="73">
        <f>(D18-E18)/E18</f>
        <v>-0.5043107655430088</v>
      </c>
      <c r="G18" s="63">
        <v>1798</v>
      </c>
      <c r="H18" s="65">
        <v>107</v>
      </c>
      <c r="I18" s="60">
        <f>G18/H18</f>
        <v>16.803738317757009</v>
      </c>
      <c r="J18" s="60">
        <v>12</v>
      </c>
      <c r="K18" s="60">
        <v>3</v>
      </c>
      <c r="L18" s="63">
        <v>73491</v>
      </c>
      <c r="M18" s="63">
        <v>12754</v>
      </c>
      <c r="N18" s="59">
        <v>43287</v>
      </c>
      <c r="O18" s="50" t="s">
        <v>28</v>
      </c>
      <c r="P18" s="57"/>
      <c r="R18" s="43"/>
      <c r="T18" s="57"/>
      <c r="V18" s="57"/>
      <c r="W18" s="46"/>
      <c r="X18" s="44"/>
    </row>
    <row r="19" spans="1:24" s="56" customFormat="1" ht="25.2" customHeight="1">
      <c r="A19" s="58">
        <v>7</v>
      </c>
      <c r="B19" s="64" t="s">
        <v>34</v>
      </c>
      <c r="C19" s="67" t="s">
        <v>74</v>
      </c>
      <c r="D19" s="63">
        <v>7153</v>
      </c>
      <c r="E19" s="61" t="s">
        <v>31</v>
      </c>
      <c r="F19" s="73" t="s">
        <v>31</v>
      </c>
      <c r="G19" s="63">
        <v>1430</v>
      </c>
      <c r="H19" s="65" t="s">
        <v>31</v>
      </c>
      <c r="I19" s="60" t="s">
        <v>31</v>
      </c>
      <c r="J19" s="60">
        <v>12</v>
      </c>
      <c r="K19" s="60">
        <v>1</v>
      </c>
      <c r="L19" s="63">
        <v>7153</v>
      </c>
      <c r="M19" s="63">
        <v>1430</v>
      </c>
      <c r="N19" s="59">
        <v>43301</v>
      </c>
      <c r="O19" s="50" t="s">
        <v>33</v>
      </c>
      <c r="P19" s="57"/>
      <c r="R19" s="43"/>
      <c r="T19" s="57"/>
      <c r="V19" s="57"/>
      <c r="W19" s="46"/>
      <c r="X19" s="44"/>
    </row>
    <row r="20" spans="1:24" s="56" customFormat="1" ht="25.2" customHeight="1">
      <c r="A20" s="58">
        <v>8</v>
      </c>
      <c r="B20" s="64">
        <v>5</v>
      </c>
      <c r="C20" s="67" t="s">
        <v>68</v>
      </c>
      <c r="D20" s="63">
        <v>5783.83</v>
      </c>
      <c r="E20" s="51">
        <v>15953.03</v>
      </c>
      <c r="F20" s="73">
        <f>(D20-E20)/E20</f>
        <v>-0.63744630330413721</v>
      </c>
      <c r="G20" s="63">
        <v>1011</v>
      </c>
      <c r="H20" s="65">
        <v>55</v>
      </c>
      <c r="I20" s="60">
        <f>G20/H20</f>
        <v>18.381818181818183</v>
      </c>
      <c r="J20" s="60">
        <v>7</v>
      </c>
      <c r="K20" s="60">
        <v>2</v>
      </c>
      <c r="L20" s="63">
        <v>21736.86</v>
      </c>
      <c r="M20" s="63">
        <v>3950</v>
      </c>
      <c r="N20" s="59">
        <v>43294</v>
      </c>
      <c r="O20" s="50" t="s">
        <v>27</v>
      </c>
      <c r="P20" s="57"/>
      <c r="R20" s="43"/>
      <c r="T20" s="57"/>
      <c r="V20" s="57"/>
      <c r="W20" s="45"/>
      <c r="X20" s="44"/>
    </row>
    <row r="21" spans="1:24" s="56" customFormat="1" ht="25.2" customHeight="1">
      <c r="A21" s="58">
        <v>9</v>
      </c>
      <c r="B21" s="64">
        <v>7</v>
      </c>
      <c r="C21" s="67" t="s">
        <v>53</v>
      </c>
      <c r="D21" s="63">
        <v>5503.4</v>
      </c>
      <c r="E21" s="61">
        <v>9507.9</v>
      </c>
      <c r="F21" s="73">
        <f>(D21-E21)/E21</f>
        <v>-0.42117607463267392</v>
      </c>
      <c r="G21" s="63">
        <v>945</v>
      </c>
      <c r="H21" s="65">
        <v>40</v>
      </c>
      <c r="I21" s="60">
        <f>G21/H21</f>
        <v>23.625</v>
      </c>
      <c r="J21" s="60">
        <v>6</v>
      </c>
      <c r="K21" s="60">
        <v>4</v>
      </c>
      <c r="L21" s="63">
        <v>68991.360000000001</v>
      </c>
      <c r="M21" s="63">
        <v>12186</v>
      </c>
      <c r="N21" s="59">
        <v>43280</v>
      </c>
      <c r="O21" s="50" t="s">
        <v>27</v>
      </c>
      <c r="P21" s="57"/>
      <c r="R21" s="43"/>
      <c r="T21" s="57"/>
      <c r="U21" s="46"/>
      <c r="V21" s="57"/>
      <c r="W21" s="45"/>
      <c r="X21" s="44"/>
    </row>
    <row r="22" spans="1:24" s="56" customFormat="1" ht="25.2" customHeight="1">
      <c r="A22" s="58">
        <v>10</v>
      </c>
      <c r="B22" s="64">
        <v>10</v>
      </c>
      <c r="C22" s="67" t="s">
        <v>49</v>
      </c>
      <c r="D22" s="63">
        <v>4108.29</v>
      </c>
      <c r="E22" s="61">
        <v>7478.04</v>
      </c>
      <c r="F22" s="73">
        <f>(D22-E22)/E22</f>
        <v>-0.45061941364314712</v>
      </c>
      <c r="G22" s="63">
        <v>676</v>
      </c>
      <c r="H22" s="65">
        <v>19</v>
      </c>
      <c r="I22" s="60">
        <f>G22/H22</f>
        <v>35.578947368421055</v>
      </c>
      <c r="J22" s="60">
        <v>3</v>
      </c>
      <c r="K22" s="60">
        <v>6</v>
      </c>
      <c r="L22" s="63">
        <v>169933.89</v>
      </c>
      <c r="M22" s="63">
        <v>32049</v>
      </c>
      <c r="N22" s="59">
        <v>43266</v>
      </c>
      <c r="O22" s="50" t="s">
        <v>27</v>
      </c>
      <c r="P22" s="57"/>
      <c r="R22" s="43"/>
      <c r="T22" s="57"/>
      <c r="U22" s="57"/>
      <c r="V22" s="44"/>
      <c r="W22" s="44"/>
      <c r="X22" s="57"/>
    </row>
    <row r="23" spans="1:24" ht="25.2" customHeight="1">
      <c r="A23" s="14"/>
      <c r="B23" s="14"/>
      <c r="C23" s="15" t="s">
        <v>30</v>
      </c>
      <c r="D23" s="16">
        <f>SUM(D13:D22)</f>
        <v>269523.01</v>
      </c>
      <c r="E23" s="49">
        <f t="shared" ref="E23:G23" si="0">SUM(E13:E22)</f>
        <v>358174.2</v>
      </c>
      <c r="F23" s="75">
        <f>(D23-E23)/E23</f>
        <v>-0.24750858660394859</v>
      </c>
      <c r="G23" s="49">
        <f t="shared" si="0"/>
        <v>51383</v>
      </c>
      <c r="H23" s="17"/>
      <c r="I23" s="18"/>
      <c r="J23" s="17"/>
      <c r="K23" s="19"/>
      <c r="L23" s="20"/>
      <c r="M23" s="12"/>
      <c r="N23" s="21"/>
      <c r="O23" s="22"/>
    </row>
    <row r="24" spans="1:24" ht="12" customHeight="1">
      <c r="A24" s="23"/>
      <c r="B24" s="23"/>
      <c r="C24" s="24"/>
      <c r="D24" s="25"/>
      <c r="E24" s="25"/>
      <c r="F24" s="25"/>
      <c r="G24" s="26"/>
      <c r="H24" s="27"/>
      <c r="I24" s="28"/>
      <c r="J24" s="27"/>
      <c r="K24" s="29"/>
      <c r="L24" s="25"/>
      <c r="M24" s="26"/>
      <c r="N24" s="30"/>
      <c r="O24" s="31"/>
    </row>
    <row r="25" spans="1:24" s="56" customFormat="1" ht="25.2" customHeight="1">
      <c r="A25" s="58">
        <v>11</v>
      </c>
      <c r="B25" s="64">
        <v>8</v>
      </c>
      <c r="C25" s="67" t="s">
        <v>54</v>
      </c>
      <c r="D25" s="63">
        <v>3887.5</v>
      </c>
      <c r="E25" s="61">
        <v>8504.3700000000008</v>
      </c>
      <c r="F25" s="73">
        <f>(D25-E25)/E25</f>
        <v>-0.54288207121750354</v>
      </c>
      <c r="G25" s="63">
        <v>871</v>
      </c>
      <c r="H25" s="65">
        <v>72</v>
      </c>
      <c r="I25" s="60">
        <f>G25/H25</f>
        <v>12.097222222222221</v>
      </c>
      <c r="J25" s="60">
        <v>6</v>
      </c>
      <c r="K25" s="60">
        <v>4</v>
      </c>
      <c r="L25" s="63">
        <v>84854.38</v>
      </c>
      <c r="M25" s="63">
        <v>18961</v>
      </c>
      <c r="N25" s="59">
        <v>43280</v>
      </c>
      <c r="O25" s="50" t="s">
        <v>27</v>
      </c>
      <c r="P25" s="57"/>
      <c r="R25" s="43"/>
      <c r="T25" s="57"/>
      <c r="U25" s="83"/>
      <c r="V25" s="44"/>
      <c r="W25" s="44"/>
      <c r="X25" s="57"/>
    </row>
    <row r="26" spans="1:24" s="56" customFormat="1" ht="25.2" customHeight="1">
      <c r="A26" s="58">
        <v>12</v>
      </c>
      <c r="B26" s="64" t="s">
        <v>34</v>
      </c>
      <c r="C26" s="67" t="s">
        <v>75</v>
      </c>
      <c r="D26" s="63">
        <v>3766</v>
      </c>
      <c r="E26" s="61" t="s">
        <v>31</v>
      </c>
      <c r="F26" s="73" t="s">
        <v>31</v>
      </c>
      <c r="G26" s="63">
        <v>710</v>
      </c>
      <c r="H26" s="65">
        <v>80</v>
      </c>
      <c r="I26" s="60">
        <f>G26/H26</f>
        <v>8.875</v>
      </c>
      <c r="J26" s="60">
        <v>12</v>
      </c>
      <c r="K26" s="60">
        <v>1</v>
      </c>
      <c r="L26" s="63">
        <v>3766</v>
      </c>
      <c r="M26" s="63">
        <v>710</v>
      </c>
      <c r="N26" s="59">
        <v>43301</v>
      </c>
      <c r="O26" s="50" t="s">
        <v>76</v>
      </c>
      <c r="P26" s="57"/>
      <c r="R26" s="43"/>
      <c r="T26" s="57"/>
      <c r="U26" s="57"/>
      <c r="V26" s="57"/>
      <c r="W26" s="44"/>
      <c r="X26" s="57"/>
    </row>
    <row r="27" spans="1:24" s="56" customFormat="1" ht="25.2" customHeight="1">
      <c r="A27" s="58">
        <v>13</v>
      </c>
      <c r="B27" s="64">
        <v>9</v>
      </c>
      <c r="C27" s="67" t="s">
        <v>48</v>
      </c>
      <c r="D27" s="63">
        <v>3760</v>
      </c>
      <c r="E27" s="61">
        <v>7513</v>
      </c>
      <c r="F27" s="73">
        <f>(D27-E27)/E27</f>
        <v>-0.49953414082257419</v>
      </c>
      <c r="G27" s="63">
        <v>707</v>
      </c>
      <c r="H27" s="65">
        <v>35</v>
      </c>
      <c r="I27" s="60">
        <f>G27/H27</f>
        <v>20.2</v>
      </c>
      <c r="J27" s="60">
        <v>5</v>
      </c>
      <c r="K27" s="60">
        <v>7</v>
      </c>
      <c r="L27" s="63">
        <v>260102</v>
      </c>
      <c r="M27" s="63">
        <v>46734</v>
      </c>
      <c r="N27" s="59">
        <v>43259</v>
      </c>
      <c r="O27" s="50" t="s">
        <v>35</v>
      </c>
      <c r="P27" s="57"/>
      <c r="R27" s="43"/>
      <c r="T27" s="57"/>
      <c r="U27" s="57"/>
      <c r="V27" s="57"/>
      <c r="W27" s="44"/>
      <c r="X27" s="57"/>
    </row>
    <row r="28" spans="1:24" s="56" customFormat="1" ht="25.2" customHeight="1">
      <c r="A28" s="58">
        <v>14</v>
      </c>
      <c r="B28" s="64">
        <v>17</v>
      </c>
      <c r="C28" s="67" t="s">
        <v>50</v>
      </c>
      <c r="D28" s="63">
        <v>1479</v>
      </c>
      <c r="E28" s="61">
        <v>2864.95</v>
      </c>
      <c r="F28" s="73">
        <f>(D28-E28)/E28</f>
        <v>-0.48376062409466131</v>
      </c>
      <c r="G28" s="63">
        <v>274</v>
      </c>
      <c r="H28" s="65">
        <v>9</v>
      </c>
      <c r="I28" s="60">
        <f>G28/H28</f>
        <v>30.444444444444443</v>
      </c>
      <c r="J28" s="60">
        <v>4</v>
      </c>
      <c r="K28" s="60">
        <v>6</v>
      </c>
      <c r="L28" s="63">
        <v>93755</v>
      </c>
      <c r="M28" s="63">
        <v>17963</v>
      </c>
      <c r="N28" s="59">
        <v>43266</v>
      </c>
      <c r="O28" s="50" t="s">
        <v>28</v>
      </c>
      <c r="P28" s="57"/>
      <c r="R28" s="43"/>
      <c r="T28" s="57"/>
      <c r="U28" s="57"/>
      <c r="V28" s="44"/>
      <c r="W28" s="44"/>
      <c r="X28" s="57"/>
    </row>
    <row r="29" spans="1:24" s="56" customFormat="1" ht="25.2" customHeight="1">
      <c r="A29" s="58">
        <v>15</v>
      </c>
      <c r="B29" s="64">
        <v>14</v>
      </c>
      <c r="C29" s="67" t="s">
        <v>47</v>
      </c>
      <c r="D29" s="63">
        <v>1276.53</v>
      </c>
      <c r="E29" s="61">
        <v>3762.62</v>
      </c>
      <c r="F29" s="73">
        <f>(D29-E29)/E29</f>
        <v>-0.66073374404005725</v>
      </c>
      <c r="G29" s="63">
        <v>304</v>
      </c>
      <c r="H29" s="65">
        <v>50</v>
      </c>
      <c r="I29" s="60">
        <f>G29/H29</f>
        <v>6.08</v>
      </c>
      <c r="J29" s="60">
        <v>3</v>
      </c>
      <c r="K29" s="60">
        <v>8</v>
      </c>
      <c r="L29" s="63">
        <v>99098.05</v>
      </c>
      <c r="M29" s="63">
        <v>21243</v>
      </c>
      <c r="N29" s="59">
        <v>43252</v>
      </c>
      <c r="O29" s="50" t="s">
        <v>44</v>
      </c>
      <c r="P29" s="57"/>
      <c r="R29" s="43"/>
      <c r="T29" s="57"/>
      <c r="U29" s="57"/>
      <c r="V29" s="44"/>
      <c r="W29" s="44"/>
      <c r="X29" s="57"/>
    </row>
    <row r="30" spans="1:24" s="56" customFormat="1" ht="25.2" customHeight="1">
      <c r="A30" s="58">
        <v>16</v>
      </c>
      <c r="B30" s="64">
        <v>12</v>
      </c>
      <c r="C30" s="67" t="s">
        <v>60</v>
      </c>
      <c r="D30" s="63">
        <v>1210.68</v>
      </c>
      <c r="E30" s="61">
        <v>5657.73</v>
      </c>
      <c r="F30" s="73">
        <f>(D30-E30)/E30</f>
        <v>-0.7860131183354454</v>
      </c>
      <c r="G30" s="63">
        <v>297</v>
      </c>
      <c r="H30" s="65">
        <v>13</v>
      </c>
      <c r="I30" s="60">
        <f>G30/H30</f>
        <v>22.846153846153847</v>
      </c>
      <c r="J30" s="60">
        <v>4</v>
      </c>
      <c r="K30" s="60">
        <v>3</v>
      </c>
      <c r="L30" s="63">
        <v>21801.4</v>
      </c>
      <c r="M30" s="63">
        <v>6174</v>
      </c>
      <c r="N30" s="59">
        <v>43287</v>
      </c>
      <c r="O30" s="50" t="s">
        <v>61</v>
      </c>
      <c r="P30" s="57"/>
      <c r="R30" s="43"/>
      <c r="T30" s="57"/>
      <c r="U30" s="57"/>
      <c r="V30" s="44"/>
      <c r="W30" s="44"/>
      <c r="X30" s="57"/>
    </row>
    <row r="31" spans="1:24" s="56" customFormat="1" ht="25.2" customHeight="1">
      <c r="A31" s="58">
        <v>17</v>
      </c>
      <c r="B31" s="64">
        <v>16</v>
      </c>
      <c r="C31" s="67" t="s">
        <v>51</v>
      </c>
      <c r="D31" s="54">
        <v>1082.3800000000001</v>
      </c>
      <c r="E31" s="51">
        <v>3150.72</v>
      </c>
      <c r="F31" s="73">
        <f>(D31-E31)/E31</f>
        <v>-0.65646582368474504</v>
      </c>
      <c r="G31" s="54">
        <v>179</v>
      </c>
      <c r="H31" s="55">
        <v>7</v>
      </c>
      <c r="I31" s="52">
        <f>G31/H31</f>
        <v>25.571428571428573</v>
      </c>
      <c r="J31" s="52">
        <v>1</v>
      </c>
      <c r="K31" s="52">
        <v>5</v>
      </c>
      <c r="L31" s="54">
        <v>46523.13</v>
      </c>
      <c r="M31" s="54">
        <v>8858</v>
      </c>
      <c r="N31" s="59">
        <v>43273</v>
      </c>
      <c r="O31" s="50" t="s">
        <v>27</v>
      </c>
      <c r="Q31" s="57"/>
      <c r="R31" s="44"/>
      <c r="S31" s="44"/>
      <c r="T31" s="57"/>
      <c r="U31" s="57"/>
      <c r="V31" s="44"/>
      <c r="W31" s="46"/>
      <c r="X31" s="45"/>
    </row>
    <row r="32" spans="1:24" s="56" customFormat="1" ht="25.2" customHeight="1">
      <c r="A32" s="58">
        <v>18</v>
      </c>
      <c r="B32" s="64">
        <v>20</v>
      </c>
      <c r="C32" s="66" t="s">
        <v>41</v>
      </c>
      <c r="D32" s="54">
        <v>903.14</v>
      </c>
      <c r="E32" s="51">
        <v>1570.5</v>
      </c>
      <c r="F32" s="73">
        <f>(D32-E32)/E32</f>
        <v>-0.42493473416109523</v>
      </c>
      <c r="G32" s="54">
        <v>145</v>
      </c>
      <c r="H32" s="55">
        <v>4</v>
      </c>
      <c r="I32" s="52">
        <f>G32/H32</f>
        <v>36.25</v>
      </c>
      <c r="J32" s="52">
        <v>1</v>
      </c>
      <c r="K32" s="52">
        <v>10</v>
      </c>
      <c r="L32" s="54">
        <v>375605</v>
      </c>
      <c r="M32" s="54">
        <v>66443</v>
      </c>
      <c r="N32" s="59">
        <v>43238</v>
      </c>
      <c r="O32" s="50" t="s">
        <v>28</v>
      </c>
      <c r="Q32" s="57"/>
      <c r="R32" s="44"/>
      <c r="S32" s="44"/>
      <c r="T32" s="57"/>
      <c r="U32" s="57"/>
      <c r="V32" s="57"/>
      <c r="W32" s="44"/>
      <c r="X32" s="44"/>
    </row>
    <row r="33" spans="1:24" s="56" customFormat="1" ht="25.2" customHeight="1">
      <c r="A33" s="58">
        <v>19</v>
      </c>
      <c r="B33" s="64">
        <v>21</v>
      </c>
      <c r="C33" s="62" t="s">
        <v>36</v>
      </c>
      <c r="D33" s="54">
        <v>866.6</v>
      </c>
      <c r="E33" s="51">
        <v>1301.9000000000001</v>
      </c>
      <c r="F33" s="73">
        <f>(D33-E33)/E33</f>
        <v>-0.33435747753283668</v>
      </c>
      <c r="G33" s="54">
        <v>415</v>
      </c>
      <c r="H33" s="55">
        <v>49</v>
      </c>
      <c r="I33" s="52">
        <f>G33/H33</f>
        <v>8.4693877551020407</v>
      </c>
      <c r="J33" s="52">
        <v>8</v>
      </c>
      <c r="K33" s="52">
        <v>17</v>
      </c>
      <c r="L33" s="54">
        <v>224028.6</v>
      </c>
      <c r="M33" s="54">
        <v>52650</v>
      </c>
      <c r="N33" s="59">
        <v>43189</v>
      </c>
      <c r="O33" s="50" t="s">
        <v>37</v>
      </c>
      <c r="Q33" s="57"/>
      <c r="R33" s="44"/>
      <c r="S33" s="44"/>
      <c r="T33" s="57"/>
      <c r="U33" s="57"/>
      <c r="V33" s="57"/>
      <c r="W33" s="44"/>
      <c r="X33" s="44"/>
    </row>
    <row r="34" spans="1:24" s="56" customFormat="1" ht="25.2" customHeight="1">
      <c r="A34" s="58">
        <v>20</v>
      </c>
      <c r="B34" s="64">
        <v>13</v>
      </c>
      <c r="C34" s="67" t="s">
        <v>55</v>
      </c>
      <c r="D34" s="54">
        <v>846.79</v>
      </c>
      <c r="E34" s="51">
        <v>4220.2700000000004</v>
      </c>
      <c r="F34" s="73">
        <f>(D34-E34)/E34</f>
        <v>-0.79935170024666669</v>
      </c>
      <c r="G34" s="54">
        <v>142</v>
      </c>
      <c r="H34" s="55">
        <v>5</v>
      </c>
      <c r="I34" s="52">
        <f>G34/H34</f>
        <v>28.4</v>
      </c>
      <c r="J34" s="52">
        <v>2</v>
      </c>
      <c r="K34" s="52">
        <v>4</v>
      </c>
      <c r="L34" s="54">
        <v>42340.45</v>
      </c>
      <c r="M34" s="54">
        <v>7629</v>
      </c>
      <c r="N34" s="59">
        <v>43280</v>
      </c>
      <c r="O34" s="50" t="s">
        <v>27</v>
      </c>
      <c r="Q34" s="57"/>
      <c r="R34" s="44"/>
      <c r="S34" s="44"/>
      <c r="T34" s="57"/>
      <c r="U34" s="57"/>
      <c r="V34" s="57"/>
      <c r="W34" s="44"/>
      <c r="X34" s="44"/>
    </row>
    <row r="35" spans="1:24" ht="25.2" customHeight="1">
      <c r="A35" s="14"/>
      <c r="B35" s="14"/>
      <c r="C35" s="15" t="s">
        <v>32</v>
      </c>
      <c r="D35" s="49">
        <f>SUM(D23:D34)</f>
        <v>288601.63</v>
      </c>
      <c r="E35" s="49">
        <f t="shared" ref="E35:G35" si="1">SUM(E23:E34)</f>
        <v>396720.26</v>
      </c>
      <c r="F35" s="75">
        <f>(D35-E35)/E35</f>
        <v>-0.27253115331190803</v>
      </c>
      <c r="G35" s="49">
        <f t="shared" si="1"/>
        <v>55427</v>
      </c>
      <c r="H35" s="17"/>
      <c r="I35" s="18"/>
      <c r="J35" s="17"/>
      <c r="K35" s="19"/>
      <c r="L35" s="20"/>
      <c r="M35" s="12"/>
      <c r="N35" s="21"/>
      <c r="O35" s="22"/>
    </row>
    <row r="36" spans="1:24" ht="11.25" customHeight="1">
      <c r="A36" s="23"/>
      <c r="B36" s="23"/>
      <c r="C36" s="24"/>
      <c r="D36" s="25"/>
      <c r="E36" s="25"/>
      <c r="F36" s="25"/>
      <c r="G36" s="26"/>
      <c r="H36" s="27"/>
      <c r="I36" s="28"/>
      <c r="J36" s="27"/>
      <c r="K36" s="29"/>
      <c r="L36" s="25"/>
      <c r="M36" s="26"/>
      <c r="N36" s="30"/>
      <c r="O36" s="31"/>
    </row>
    <row r="37" spans="1:24" s="40" customFormat="1" ht="25.2" customHeight="1">
      <c r="A37" s="58">
        <v>21</v>
      </c>
      <c r="B37" s="64">
        <v>15</v>
      </c>
      <c r="C37" s="67" t="s">
        <v>63</v>
      </c>
      <c r="D37" s="54">
        <v>736</v>
      </c>
      <c r="E37" s="51">
        <v>3640</v>
      </c>
      <c r="F37" s="73">
        <f>(D37-E37)/E37</f>
        <v>-0.79780219780219785</v>
      </c>
      <c r="G37" s="54">
        <v>119</v>
      </c>
      <c r="H37" s="69" t="s">
        <v>31</v>
      </c>
      <c r="I37" s="69" t="s">
        <v>31</v>
      </c>
      <c r="J37" s="52">
        <v>1</v>
      </c>
      <c r="K37" s="52">
        <v>3</v>
      </c>
      <c r="L37" s="54">
        <v>9731</v>
      </c>
      <c r="M37" s="54">
        <v>1766</v>
      </c>
      <c r="N37" s="53">
        <v>43287</v>
      </c>
      <c r="O37" s="50" t="s">
        <v>33</v>
      </c>
      <c r="P37" s="56"/>
      <c r="Q37" s="57"/>
      <c r="R37" s="44"/>
      <c r="S37" s="44"/>
      <c r="T37" s="57"/>
      <c r="U37" s="57"/>
      <c r="V37" s="57"/>
      <c r="W37" s="44"/>
      <c r="X37" s="44"/>
    </row>
    <row r="38" spans="1:24" s="56" customFormat="1" ht="25.2" customHeight="1">
      <c r="A38" s="58">
        <v>22</v>
      </c>
      <c r="B38" s="64">
        <v>19</v>
      </c>
      <c r="C38" s="67" t="s">
        <v>46</v>
      </c>
      <c r="D38" s="54">
        <v>716.99</v>
      </c>
      <c r="E38" s="61">
        <v>1759.02</v>
      </c>
      <c r="F38" s="73">
        <f>(D38-E38)/E38</f>
        <v>-0.59239235483394159</v>
      </c>
      <c r="G38" s="63">
        <v>118</v>
      </c>
      <c r="H38" s="55">
        <v>6</v>
      </c>
      <c r="I38" s="52">
        <f>G38/H38</f>
        <v>19.666666666666668</v>
      </c>
      <c r="J38" s="60">
        <v>1</v>
      </c>
      <c r="K38" s="60">
        <v>8</v>
      </c>
      <c r="L38" s="63">
        <v>90932.99</v>
      </c>
      <c r="M38" s="63">
        <v>17353</v>
      </c>
      <c r="N38" s="59">
        <v>43252</v>
      </c>
      <c r="O38" s="50" t="s">
        <v>27</v>
      </c>
      <c r="R38" s="44"/>
      <c r="S38" s="57"/>
      <c r="U38" s="46"/>
      <c r="V38" s="45"/>
      <c r="W38" s="44"/>
      <c r="X38" s="44"/>
    </row>
    <row r="39" spans="1:24" s="56" customFormat="1" ht="25.2" customHeight="1">
      <c r="A39" s="58">
        <v>23</v>
      </c>
      <c r="B39" s="64">
        <v>27</v>
      </c>
      <c r="C39" s="67" t="s">
        <v>45</v>
      </c>
      <c r="D39" s="54">
        <v>481.99</v>
      </c>
      <c r="E39" s="61">
        <v>466.49</v>
      </c>
      <c r="F39" s="73">
        <f>(D39-E39)/E39</f>
        <v>3.3226864455829709E-2</v>
      </c>
      <c r="G39" s="63">
        <v>114</v>
      </c>
      <c r="H39" s="65">
        <v>10</v>
      </c>
      <c r="I39" s="60">
        <f>G39/H39</f>
        <v>11.4</v>
      </c>
      <c r="J39" s="60">
        <v>2</v>
      </c>
      <c r="K39" s="60">
        <v>9</v>
      </c>
      <c r="L39" s="63">
        <v>33232</v>
      </c>
      <c r="M39" s="63">
        <v>8599</v>
      </c>
      <c r="N39" s="59">
        <v>43245</v>
      </c>
      <c r="O39" s="50" t="s">
        <v>38</v>
      </c>
      <c r="P39" s="57"/>
      <c r="R39" s="43"/>
      <c r="T39" s="57"/>
      <c r="U39" s="46"/>
      <c r="V39" s="44"/>
      <c r="W39" s="57"/>
      <c r="X39" s="44"/>
    </row>
    <row r="40" spans="1:24" s="56" customFormat="1" ht="25.2" customHeight="1">
      <c r="A40" s="58">
        <v>24</v>
      </c>
      <c r="B40" s="64" t="s">
        <v>40</v>
      </c>
      <c r="C40" s="67" t="s">
        <v>77</v>
      </c>
      <c r="D40" s="54">
        <v>342</v>
      </c>
      <c r="E40" s="61" t="s">
        <v>31</v>
      </c>
      <c r="F40" s="73" t="s">
        <v>31</v>
      </c>
      <c r="G40" s="63">
        <v>63</v>
      </c>
      <c r="H40" s="65">
        <v>1</v>
      </c>
      <c r="I40" s="60">
        <f>G40/H40</f>
        <v>63</v>
      </c>
      <c r="J40" s="60">
        <v>1</v>
      </c>
      <c r="K40" s="60">
        <v>0</v>
      </c>
      <c r="L40" s="63">
        <v>342</v>
      </c>
      <c r="M40" s="63">
        <v>63</v>
      </c>
      <c r="N40" s="59" t="s">
        <v>42</v>
      </c>
      <c r="O40" s="50" t="s">
        <v>35</v>
      </c>
      <c r="P40" s="57"/>
      <c r="R40" s="43"/>
      <c r="T40" s="57"/>
      <c r="U40" s="57"/>
      <c r="V40" s="44"/>
      <c r="W40" s="57"/>
      <c r="X40" s="44"/>
    </row>
    <row r="41" spans="1:24" s="56" customFormat="1" ht="25.2" customHeight="1">
      <c r="A41" s="58">
        <v>25</v>
      </c>
      <c r="B41" s="64">
        <v>22</v>
      </c>
      <c r="C41" s="66" t="s">
        <v>39</v>
      </c>
      <c r="D41" s="54">
        <v>318</v>
      </c>
      <c r="E41" s="51">
        <v>836</v>
      </c>
      <c r="F41" s="73">
        <f>(D41-E41)/E41</f>
        <v>-0.61961722488038273</v>
      </c>
      <c r="G41" s="63">
        <v>61</v>
      </c>
      <c r="H41" s="60" t="s">
        <v>31</v>
      </c>
      <c r="I41" s="60" t="s">
        <v>31</v>
      </c>
      <c r="J41" s="60">
        <v>1</v>
      </c>
      <c r="K41" s="60">
        <v>11</v>
      </c>
      <c r="L41" s="63">
        <v>79099</v>
      </c>
      <c r="M41" s="63">
        <v>16053</v>
      </c>
      <c r="N41" s="59">
        <v>43231</v>
      </c>
      <c r="O41" s="50" t="s">
        <v>33</v>
      </c>
      <c r="P41" s="57"/>
      <c r="R41" s="43"/>
      <c r="T41" s="57"/>
      <c r="U41" s="57"/>
      <c r="V41" s="44"/>
      <c r="W41" s="57"/>
      <c r="X41" s="44"/>
    </row>
    <row r="42" spans="1:24" s="56" customFormat="1" ht="25.2" customHeight="1">
      <c r="A42" s="58">
        <v>26</v>
      </c>
      <c r="B42" s="64">
        <v>18</v>
      </c>
      <c r="C42" s="67" t="s">
        <v>62</v>
      </c>
      <c r="D42" s="63">
        <v>313.7</v>
      </c>
      <c r="E42" s="61">
        <v>1891.6</v>
      </c>
      <c r="F42" s="73">
        <f>(D42-E42)/E42</f>
        <v>-0.83416155635440892</v>
      </c>
      <c r="G42" s="63">
        <v>66</v>
      </c>
      <c r="H42" s="65">
        <v>4</v>
      </c>
      <c r="I42" s="60">
        <f>G42/H42</f>
        <v>16.5</v>
      </c>
      <c r="J42" s="60">
        <v>2</v>
      </c>
      <c r="K42" s="60">
        <v>3</v>
      </c>
      <c r="L42" s="63">
        <v>10827</v>
      </c>
      <c r="M42" s="63">
        <v>2002</v>
      </c>
      <c r="N42" s="59">
        <v>43287</v>
      </c>
      <c r="O42" s="50" t="s">
        <v>28</v>
      </c>
      <c r="R42" s="44"/>
      <c r="S42" s="57"/>
      <c r="T42" s="57"/>
      <c r="U42" s="44"/>
      <c r="V42" s="44"/>
      <c r="W42" s="57"/>
      <c r="X42" s="44"/>
    </row>
    <row r="43" spans="1:24" s="56" customFormat="1" ht="25.2" customHeight="1">
      <c r="A43" s="58">
        <v>27</v>
      </c>
      <c r="B43" s="64">
        <v>24</v>
      </c>
      <c r="C43" s="67" t="s">
        <v>52</v>
      </c>
      <c r="D43" s="63">
        <v>298</v>
      </c>
      <c r="E43" s="51">
        <v>778</v>
      </c>
      <c r="F43" s="73">
        <f>(D43-E43)/E43</f>
        <v>-0.61696658097686374</v>
      </c>
      <c r="G43" s="63">
        <v>70</v>
      </c>
      <c r="H43" s="70" t="s">
        <v>31</v>
      </c>
      <c r="I43" s="70" t="s">
        <v>31</v>
      </c>
      <c r="J43" s="60">
        <v>1</v>
      </c>
      <c r="K43" s="60">
        <v>5</v>
      </c>
      <c r="L43" s="63">
        <v>12680</v>
      </c>
      <c r="M43" s="63">
        <v>2958</v>
      </c>
      <c r="N43" s="59">
        <v>43273</v>
      </c>
      <c r="O43" s="50" t="s">
        <v>33</v>
      </c>
      <c r="P43" s="57"/>
      <c r="Q43" s="43"/>
      <c r="S43" s="57"/>
      <c r="T43" s="57"/>
      <c r="U43" s="57"/>
      <c r="V43" s="44"/>
      <c r="W43" s="44"/>
      <c r="X43" s="44"/>
    </row>
    <row r="44" spans="1:24" s="56" customFormat="1" ht="25.2" customHeight="1">
      <c r="A44" s="58">
        <v>28</v>
      </c>
      <c r="B44" s="64" t="s">
        <v>31</v>
      </c>
      <c r="C44" s="67" t="s">
        <v>78</v>
      </c>
      <c r="D44" s="63">
        <v>266.7</v>
      </c>
      <c r="E44" s="61" t="s">
        <v>31</v>
      </c>
      <c r="F44" s="73" t="s">
        <v>31</v>
      </c>
      <c r="G44" s="63">
        <v>152</v>
      </c>
      <c r="H44" s="65">
        <v>14</v>
      </c>
      <c r="I44" s="60">
        <f>G44/H44</f>
        <v>10.857142857142858</v>
      </c>
      <c r="J44" s="60">
        <v>2</v>
      </c>
      <c r="K44" s="60" t="s">
        <v>31</v>
      </c>
      <c r="L44" s="63">
        <v>442426</v>
      </c>
      <c r="M44" s="63">
        <v>100240</v>
      </c>
      <c r="N44" s="59">
        <v>42839</v>
      </c>
      <c r="O44" s="50" t="s">
        <v>28</v>
      </c>
      <c r="P44" s="57"/>
      <c r="R44" s="44"/>
      <c r="S44" s="57"/>
      <c r="U44" s="46"/>
      <c r="V44" s="44"/>
      <c r="W44" s="45"/>
      <c r="X44" s="44"/>
    </row>
    <row r="45" spans="1:24" s="56" customFormat="1" ht="26.4" customHeight="1">
      <c r="A45" s="58">
        <v>29</v>
      </c>
      <c r="B45" s="64">
        <v>11</v>
      </c>
      <c r="C45" s="67" t="s">
        <v>69</v>
      </c>
      <c r="D45" s="63">
        <v>240.7</v>
      </c>
      <c r="E45" s="61">
        <v>5937.11</v>
      </c>
      <c r="F45" s="73">
        <f>(D45-E45)/E45</f>
        <v>-0.95945838968791219</v>
      </c>
      <c r="G45" s="63">
        <v>44</v>
      </c>
      <c r="H45" s="65">
        <v>15</v>
      </c>
      <c r="I45" s="60">
        <f>G45/H45</f>
        <v>2.9333333333333331</v>
      </c>
      <c r="J45" s="60">
        <v>2</v>
      </c>
      <c r="K45" s="60">
        <v>2</v>
      </c>
      <c r="L45" s="63">
        <v>6177.81</v>
      </c>
      <c r="M45" s="63">
        <v>1134</v>
      </c>
      <c r="N45" s="59">
        <v>43294</v>
      </c>
      <c r="O45" s="50" t="s">
        <v>44</v>
      </c>
      <c r="Q45" s="43"/>
      <c r="S45" s="57"/>
      <c r="T45" s="57"/>
      <c r="U45" s="57"/>
      <c r="V45" s="44"/>
      <c r="W45" s="44"/>
      <c r="X45" s="44"/>
    </row>
    <row r="46" spans="1:24" s="56" customFormat="1" ht="25.2" customHeight="1">
      <c r="A46" s="58">
        <v>30</v>
      </c>
      <c r="B46" s="82">
        <v>33</v>
      </c>
      <c r="C46" s="62" t="s">
        <v>66</v>
      </c>
      <c r="D46" s="63">
        <v>177.9</v>
      </c>
      <c r="E46" s="61">
        <v>131.1</v>
      </c>
      <c r="F46" s="73">
        <f>(D46-E46)/E46</f>
        <v>0.35697940503432507</v>
      </c>
      <c r="G46" s="63">
        <v>108</v>
      </c>
      <c r="H46" s="65">
        <v>7</v>
      </c>
      <c r="I46" s="60">
        <f>G46/H46</f>
        <v>15.428571428571429</v>
      </c>
      <c r="J46" s="60">
        <v>1</v>
      </c>
      <c r="K46" s="70" t="s">
        <v>31</v>
      </c>
      <c r="L46" s="63">
        <v>149294.04999999999</v>
      </c>
      <c r="M46" s="63">
        <v>34629</v>
      </c>
      <c r="N46" s="59">
        <v>42790</v>
      </c>
      <c r="O46" s="50" t="s">
        <v>27</v>
      </c>
      <c r="P46" s="57"/>
      <c r="Q46" s="43"/>
      <c r="S46" s="57"/>
      <c r="T46" s="57"/>
      <c r="U46" s="57"/>
      <c r="V46" s="44"/>
      <c r="W46" s="44"/>
      <c r="X46" s="44"/>
    </row>
    <row r="47" spans="1:24" ht="25.2" customHeight="1">
      <c r="A47" s="14"/>
      <c r="B47" s="14"/>
      <c r="C47" s="15" t="s">
        <v>56</v>
      </c>
      <c r="D47" s="34">
        <f>SUM(D35:D46)</f>
        <v>292493.61000000004</v>
      </c>
      <c r="E47" s="49">
        <f t="shared" ref="E47:G47" si="2">SUM(E35:E46)</f>
        <v>412159.57999999996</v>
      </c>
      <c r="F47" s="75">
        <f>(D47-E47)/E47</f>
        <v>-0.29033892649055959</v>
      </c>
      <c r="G47" s="49">
        <f t="shared" si="2"/>
        <v>56342</v>
      </c>
      <c r="H47" s="17"/>
      <c r="I47" s="18"/>
      <c r="J47" s="17"/>
      <c r="K47" s="19"/>
      <c r="L47" s="20"/>
      <c r="M47" s="12"/>
      <c r="N47" s="21"/>
      <c r="O47" s="22"/>
    </row>
    <row r="48" spans="1:24" ht="11.25" customHeight="1">
      <c r="A48" s="23"/>
      <c r="B48" s="23"/>
      <c r="C48" s="24"/>
      <c r="D48" s="25"/>
      <c r="E48" s="25"/>
      <c r="F48" s="25"/>
      <c r="G48" s="26"/>
      <c r="H48" s="27"/>
      <c r="I48" s="28"/>
      <c r="J48" s="27"/>
      <c r="K48" s="29"/>
      <c r="L48" s="25"/>
      <c r="M48" s="26"/>
      <c r="N48" s="30"/>
      <c r="O48" s="31"/>
    </row>
    <row r="49" spans="1:24" s="56" customFormat="1" ht="25.2" customHeight="1">
      <c r="A49" s="58">
        <v>31</v>
      </c>
      <c r="B49" s="64" t="s">
        <v>40</v>
      </c>
      <c r="C49" s="67" t="s">
        <v>79</v>
      </c>
      <c r="D49" s="63">
        <v>169.3</v>
      </c>
      <c r="E49" s="61" t="s">
        <v>31</v>
      </c>
      <c r="F49" s="73" t="s">
        <v>31</v>
      </c>
      <c r="G49" s="63">
        <v>26</v>
      </c>
      <c r="H49" s="65">
        <v>1</v>
      </c>
      <c r="I49" s="60">
        <f>G49/H49</f>
        <v>26</v>
      </c>
      <c r="J49" s="60">
        <v>1</v>
      </c>
      <c r="K49" s="60">
        <v>0</v>
      </c>
      <c r="L49" s="63">
        <v>169</v>
      </c>
      <c r="M49" s="63">
        <v>26</v>
      </c>
      <c r="N49" s="59" t="s">
        <v>42</v>
      </c>
      <c r="O49" s="50" t="s">
        <v>28</v>
      </c>
      <c r="R49" s="71"/>
      <c r="S49" s="57"/>
      <c r="U49" s="46"/>
      <c r="V49" s="45"/>
      <c r="W49" s="44"/>
    </row>
    <row r="50" spans="1:24" s="56" customFormat="1" ht="25.2" customHeight="1">
      <c r="A50" s="58">
        <v>32</v>
      </c>
      <c r="B50" s="68">
        <v>35</v>
      </c>
      <c r="C50" s="66" t="s">
        <v>43</v>
      </c>
      <c r="D50" s="63">
        <v>114</v>
      </c>
      <c r="E50" s="61">
        <v>34</v>
      </c>
      <c r="F50" s="73">
        <f>(D50-E50)/E50</f>
        <v>2.3529411764705883</v>
      </c>
      <c r="G50" s="63">
        <v>20</v>
      </c>
      <c r="H50" s="65">
        <v>3</v>
      </c>
      <c r="I50" s="60">
        <f>G50/H50</f>
        <v>6.666666666666667</v>
      </c>
      <c r="J50" s="60">
        <v>1</v>
      </c>
      <c r="K50" s="60">
        <v>10</v>
      </c>
      <c r="L50" s="63">
        <v>24323.58</v>
      </c>
      <c r="M50" s="63">
        <v>4558</v>
      </c>
      <c r="N50" s="59">
        <v>43238</v>
      </c>
      <c r="O50" s="50" t="s">
        <v>27</v>
      </c>
      <c r="P50" s="57"/>
      <c r="R50" s="43"/>
      <c r="T50" s="57"/>
      <c r="U50" s="57"/>
      <c r="V50" s="57"/>
      <c r="W50" s="44"/>
      <c r="X50" s="44"/>
    </row>
    <row r="51" spans="1:24" s="56" customFormat="1" ht="25.2" customHeight="1">
      <c r="A51" s="58">
        <v>33</v>
      </c>
      <c r="B51" s="68">
        <v>32</v>
      </c>
      <c r="C51" s="66" t="s">
        <v>58</v>
      </c>
      <c r="D51" s="63">
        <v>95</v>
      </c>
      <c r="E51" s="61">
        <v>144</v>
      </c>
      <c r="F51" s="73">
        <f>(D51-E51)/E51</f>
        <v>-0.34027777777777779</v>
      </c>
      <c r="G51" s="63">
        <v>55</v>
      </c>
      <c r="H51" s="60">
        <v>7</v>
      </c>
      <c r="I51" s="60">
        <f>G51/H51</f>
        <v>7.8571428571428568</v>
      </c>
      <c r="J51" s="60">
        <v>1</v>
      </c>
      <c r="K51" s="60" t="s">
        <v>31</v>
      </c>
      <c r="L51" s="63">
        <v>427020</v>
      </c>
      <c r="M51" s="63">
        <v>96120</v>
      </c>
      <c r="N51" s="59">
        <v>42727</v>
      </c>
      <c r="O51" s="50" t="s">
        <v>35</v>
      </c>
      <c r="P51" s="72"/>
      <c r="R51" s="44"/>
      <c r="S51" s="57"/>
      <c r="U51" s="46"/>
      <c r="V51" s="44"/>
      <c r="W51" s="45"/>
      <c r="X51" s="44"/>
    </row>
    <row r="52" spans="1:24" s="56" customFormat="1" ht="25.2" customHeight="1">
      <c r="A52" s="58">
        <v>34</v>
      </c>
      <c r="B52" s="68">
        <v>26</v>
      </c>
      <c r="C52" s="67" t="s">
        <v>65</v>
      </c>
      <c r="D52" s="60">
        <v>73</v>
      </c>
      <c r="E52" s="61">
        <v>491.55</v>
      </c>
      <c r="F52" s="73">
        <f>(D52-E52)/E52</f>
        <v>-0.85149018411148414</v>
      </c>
      <c r="G52" s="63">
        <v>19</v>
      </c>
      <c r="H52" s="65">
        <v>5</v>
      </c>
      <c r="I52" s="60">
        <f>G52/H52</f>
        <v>3.8</v>
      </c>
      <c r="J52" s="60">
        <v>1</v>
      </c>
      <c r="K52" s="60">
        <v>3</v>
      </c>
      <c r="L52" s="63">
        <v>5785.26</v>
      </c>
      <c r="M52" s="63">
        <v>1145</v>
      </c>
      <c r="N52" s="59">
        <v>43287</v>
      </c>
      <c r="O52" s="50" t="s">
        <v>27</v>
      </c>
      <c r="P52" s="57"/>
      <c r="R52" s="43"/>
      <c r="T52" s="57"/>
      <c r="U52" s="57"/>
      <c r="V52" s="44"/>
      <c r="W52" s="44"/>
      <c r="X52" s="57"/>
    </row>
    <row r="53" spans="1:24" ht="25.2" customHeight="1">
      <c r="A53" s="14"/>
      <c r="B53" s="14"/>
      <c r="C53" s="15" t="s">
        <v>80</v>
      </c>
      <c r="D53" s="16">
        <f>SUM(D47:D52)</f>
        <v>292944.91000000003</v>
      </c>
      <c r="E53" s="49">
        <f t="shared" ref="E53:G53" si="3">SUM(E47:E52)</f>
        <v>412829.12999999995</v>
      </c>
      <c r="F53" s="75">
        <f>(D53-E53)/E53</f>
        <v>-0.29039670722848443</v>
      </c>
      <c r="G53" s="49">
        <f t="shared" si="3"/>
        <v>56462</v>
      </c>
      <c r="H53" s="17"/>
      <c r="I53" s="18"/>
      <c r="J53" s="17"/>
      <c r="K53" s="19"/>
      <c r="L53" s="20"/>
      <c r="M53" s="32"/>
      <c r="N53" s="21"/>
      <c r="O53" s="33"/>
    </row>
    <row r="55" spans="1:24">
      <c r="B55" s="13"/>
    </row>
    <row r="58" spans="1:24">
      <c r="D58" s="7"/>
      <c r="E58" s="7"/>
      <c r="F58" s="39"/>
      <c r="G58" s="7"/>
      <c r="L58" s="7"/>
      <c r="M58" s="7"/>
      <c r="N58" s="38"/>
    </row>
    <row r="59" spans="1:24">
      <c r="E59" s="7"/>
      <c r="F59" s="39"/>
      <c r="L59" s="7"/>
      <c r="N59" s="38"/>
    </row>
    <row r="64" spans="1:24" ht="17.399999999999999" customHeight="1"/>
    <row r="82" ht="12" customHeight="1"/>
  </sheetData>
  <sortState ref="B13:O52">
    <sortCondition descending="1" ref="D13:D52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2018-07-27T12:30:37Z</dcterms:modified>
</cp:coreProperties>
</file>