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Lapkritis\"/>
    </mc:Choice>
  </mc:AlternateContent>
  <xr:revisionPtr revIDLastSave="0" documentId="13_ncr:1_{F221553C-457B-40C1-9958-2E603F826C24}" xr6:coauthVersionLast="38" xr6:coauthVersionMax="38" xr10:uidLastSave="{00000000-0000-0000-0000-000000000000}"/>
  <bookViews>
    <workbookView xWindow="0" yWindow="0" windowWidth="15372" windowHeight="7452" xr2:uid="{00000000-000D-0000-FFFF-FFFF00000000}"/>
  </bookViews>
  <sheets>
    <sheet name="Sheet1" sheetId="1" r:id="rId1"/>
    <sheet name="Sheet2" sheetId="2" r:id="rId2"/>
    <sheet name="Sheet3" sheetId="3" r:id="rId3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F35" i="1"/>
  <c r="E35" i="1"/>
  <c r="G35" i="1"/>
  <c r="D35" i="1"/>
  <c r="F23" i="1"/>
  <c r="E23" i="1"/>
  <c r="G23" i="1"/>
  <c r="D23" i="1"/>
  <c r="I42" i="1" l="1"/>
  <c r="I22" i="1"/>
  <c r="I31" i="1"/>
  <c r="A19" i="1" l="1"/>
  <c r="A18" i="1"/>
  <c r="A17" i="1"/>
  <c r="A16" i="1"/>
  <c r="I39" i="1"/>
  <c r="I40" i="1"/>
  <c r="I28" i="1"/>
  <c r="I21" i="1" l="1"/>
  <c r="I26" i="1"/>
  <c r="I38" i="1"/>
  <c r="I29" i="1"/>
  <c r="I14" i="1"/>
  <c r="F15" i="1"/>
  <c r="F16" i="1"/>
  <c r="F18" i="1"/>
  <c r="F20" i="1"/>
  <c r="F17" i="1"/>
  <c r="F19" i="1"/>
  <c r="F25" i="1"/>
  <c r="F33" i="1"/>
  <c r="F34" i="1"/>
  <c r="F27" i="1"/>
  <c r="F32" i="1"/>
  <c r="F30" i="1"/>
  <c r="F37" i="1"/>
  <c r="F43" i="1"/>
  <c r="F41" i="1"/>
  <c r="I34" i="1" l="1"/>
  <c r="I32" i="1"/>
  <c r="I41" i="1"/>
  <c r="I33" i="1" l="1"/>
  <c r="F13" i="1" l="1"/>
  <c r="I13" i="1" l="1"/>
  <c r="I25" i="1"/>
  <c r="I43" i="1"/>
  <c r="I37" i="1" l="1"/>
  <c r="I20" i="1" l="1"/>
  <c r="I18" i="1"/>
  <c r="I17" i="1" l="1"/>
  <c r="I30" i="1"/>
  <c r="A13" i="1" l="1"/>
  <c r="G44" i="1"/>
  <c r="E44" i="1"/>
  <c r="F44" i="1" l="1"/>
</calcChain>
</file>

<file path=xl/sharedStrings.xml><?xml version="1.0" encoding="utf-8"?>
<sst xmlns="http://schemas.openxmlformats.org/spreadsheetml/2006/main" count="153" uniqueCount="83">
  <si>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</si>
  <si>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</si>
  <si>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</si>
  <si>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</si>
  <si>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</si>
  <si>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</si>
  <si>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</si>
  <si>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</si>
  <si>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</si>
  <si>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</si>
  <si>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</si>
  <si>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</si>
  <si>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</si>
  <si>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</si>
  <si>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</si>
  <si>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</si>
  <si>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</si>
  <si>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</si>
  <si>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</si>
  <si>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</si>
  <si>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</si>
  <si>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</si>
  <si>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</si>
  <si>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</si>
  <si>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</si>
  <si>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</si>
  <si>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</si>
  <si>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</si>
  <si>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</si>
  <si>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</si>
  <si>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</si>
  <si>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</si>
  <si>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Garsų pasaulio įrašai</t>
  </si>
  <si>
    <t xml:space="preserve"> </t>
  </si>
  <si>
    <t>ACME Film / SONY</t>
  </si>
  <si>
    <t>NCG Distribution  /
Universal Pictures International</t>
  </si>
  <si>
    <t>Theatrical Film Distribution / WDSMPI</t>
  </si>
  <si>
    <t>ACME Film / WB</t>
  </si>
  <si>
    <t>Taip gimė žvaigždė (Star is Born)</t>
  </si>
  <si>
    <t>Didysis kačių pabėgimas (Cats)</t>
  </si>
  <si>
    <t>Tarp pilkų debesų</t>
  </si>
  <si>
    <t>Mažoji pėda (Smallfoot)</t>
  </si>
  <si>
    <t>Theatrical Film Distribution /
20th Century Fox</t>
  </si>
  <si>
    <t>Pirmasis žmogus (First Man)</t>
  </si>
  <si>
    <t>Princas Žavusis (Charming)</t>
  </si>
  <si>
    <t>Lietuviški svingeriai</t>
  </si>
  <si>
    <t>Vabalo filmai</t>
  </si>
  <si>
    <t>Best Films</t>
  </si>
  <si>
    <t>Vagių karalius (King of Thieves)</t>
  </si>
  <si>
    <t>Bohemijos rapsodija (Bohemian Rhapsody)</t>
  </si>
  <si>
    <t>Spragtukas ir keturios karalystės (The Nutcracker and the Four Realms)</t>
  </si>
  <si>
    <t>November 9 - 11</t>
  </si>
  <si>
    <t>Lapkričio 9 - 11 d.</t>
  </si>
  <si>
    <t>N</t>
  </si>
  <si>
    <t>Melagiai</t>
  </si>
  <si>
    <t>VšĮ Film Jam</t>
  </si>
  <si>
    <t>Baltoji Iltis (White Fang)</t>
  </si>
  <si>
    <t>Tobulos kopijos (Replicas)</t>
  </si>
  <si>
    <t>Drugelis (Papillon)</t>
  </si>
  <si>
    <t xml:space="preserve">Theatrical Film Distribution </t>
  </si>
  <si>
    <t>Operacija Overlord (Overlord)</t>
  </si>
  <si>
    <t>NCG Distribution  / Paramount Pictures</t>
  </si>
  <si>
    <t>November 16 - 18 Lithuanian top</t>
  </si>
  <si>
    <t>Lapkričio 16 - 18 d. Lietuvos kino teatruose rodytų filmų topas</t>
  </si>
  <si>
    <t>November 16 - 18</t>
  </si>
  <si>
    <t>Lapkričio 16 - 18 d.</t>
  </si>
  <si>
    <t>Fantastiniai gyvūnai: Grindelvaldo piktadarystės (Fantastic Beasts: Crimes of Grindelwald)</t>
  </si>
  <si>
    <t>Mergina voratinklyje (Girl in the Spiders Web)</t>
  </si>
  <si>
    <t>Našlės (Widows)</t>
  </si>
  <si>
    <t>Tykantis šešėliuose (He's Out There)</t>
  </si>
  <si>
    <t>Pabėgimas į Galvestoną (Galveston)</t>
  </si>
  <si>
    <t>Drąsusis elniukas Eliotas (Elliot The Littlest Reindeer)</t>
  </si>
  <si>
    <t>P</t>
  </si>
  <si>
    <t>Pre-view</t>
  </si>
  <si>
    <t>Mergina (The Girl)</t>
  </si>
  <si>
    <t>A-one Films</t>
  </si>
  <si>
    <t>Fokstrotas (Foxtrot)</t>
  </si>
  <si>
    <t>Manifestas (Manifesto)</t>
  </si>
  <si>
    <t>Total (27)</t>
  </si>
  <si>
    <t>Sengirė</t>
  </si>
  <si>
    <t>VšĮ Sengirė</t>
  </si>
  <si>
    <t>Troliai Mumiai ir žiemos pasaka (Moomins and the Winter Wonderland)</t>
  </si>
  <si>
    <t>Žemė: viena nuostabi diena (Earth: One amazing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</si>
</sst>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  <xf numFmtId="0" fontId="10" fillId="0" borderId="0"/>
  </cellStyleXfs>
  <cellXfs count="7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10" fontId="24" fillId="2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10" fontId="24" fillId="3" borderId="8" xfId="0" applyNumberFormat="1" applyFont="1" applyFill="1" applyBorder="1" applyAlignment="1">
      <alignment horizontal="center" vertical="center"/>
    </xf>
    <xf numFmtId="0" fontId="0" fillId="0" borderId="0" xfId="0" applyFont="1"/>
    <xf numFmtId="3" fontId="17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5" xr:uid="{00000000-0005-0000-0000-000047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tabSelected="1" zoomScale="60" zoomScaleNormal="60" workbookViewId="0">
      <selection activeCell="D45" sqref="D45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7.88671875" style="1" customWidth="1"/>
    <col min="18" max="18" width="6.88671875" style="1" customWidth="1"/>
    <col min="19" max="19" width="8.5546875" style="1" customWidth="1"/>
    <col min="20" max="20" width="13.88671875" style="1" customWidth="1"/>
    <col min="21" max="21" width="16.109375" style="1" customWidth="1"/>
    <col min="22" max="22" width="10.109375" style="1" bestFit="1" customWidth="1"/>
    <col min="23" max="23" width="12.88671875" style="1" bestFit="1" customWidth="1"/>
    <col min="24" max="24" width="13.6640625" style="1" customWidth="1"/>
    <col min="25" max="16384" width="8.88671875" style="1"/>
  </cols>
  <sheetData>
    <row r="1" spans="1:25" ht="19.5" customHeight="1">
      <c r="E1" s="2" t="s">
        <v>62</v>
      </c>
      <c r="F1" s="2"/>
      <c r="G1" s="2"/>
      <c r="H1" s="2"/>
      <c r="I1" s="2"/>
    </row>
    <row r="2" spans="1:25" ht="19.5" customHeight="1">
      <c r="E2" s="2" t="s">
        <v>63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7"/>
      <c r="B5" s="67"/>
      <c r="C5" s="64" t="s">
        <v>0</v>
      </c>
      <c r="D5" s="3"/>
      <c r="E5" s="3"/>
      <c r="F5" s="64" t="s">
        <v>3</v>
      </c>
      <c r="G5" s="3"/>
      <c r="H5" s="64" t="s">
        <v>5</v>
      </c>
      <c r="I5" s="64" t="s">
        <v>6</v>
      </c>
      <c r="J5" s="64" t="s">
        <v>7</v>
      </c>
      <c r="K5" s="64" t="s">
        <v>8</v>
      </c>
      <c r="L5" s="64" t="s">
        <v>10</v>
      </c>
      <c r="M5" s="64" t="s">
        <v>9</v>
      </c>
      <c r="N5" s="64" t="s">
        <v>11</v>
      </c>
      <c r="O5" s="64" t="s">
        <v>12</v>
      </c>
      <c r="R5" s="4"/>
    </row>
    <row r="6" spans="1:25">
      <c r="A6" s="68"/>
      <c r="B6" s="68"/>
      <c r="C6" s="65"/>
      <c r="D6" s="5" t="s">
        <v>64</v>
      </c>
      <c r="E6" s="27" t="s">
        <v>51</v>
      </c>
      <c r="F6" s="65"/>
      <c r="G6" s="27" t="s">
        <v>64</v>
      </c>
      <c r="H6" s="65"/>
      <c r="I6" s="65"/>
      <c r="J6" s="65"/>
      <c r="K6" s="65"/>
      <c r="L6" s="65"/>
      <c r="M6" s="65"/>
      <c r="N6" s="65"/>
      <c r="O6" s="65"/>
      <c r="R6" s="4"/>
    </row>
    <row r="7" spans="1:25">
      <c r="A7" s="68"/>
      <c r="B7" s="68"/>
      <c r="C7" s="65"/>
      <c r="D7" s="5" t="s">
        <v>1</v>
      </c>
      <c r="E7" s="5" t="s">
        <v>1</v>
      </c>
      <c r="F7" s="65"/>
      <c r="G7" s="5" t="s">
        <v>4</v>
      </c>
      <c r="H7" s="65"/>
      <c r="I7" s="65"/>
      <c r="J7" s="65"/>
      <c r="K7" s="65"/>
      <c r="L7" s="65"/>
      <c r="M7" s="65"/>
      <c r="N7" s="65"/>
      <c r="O7" s="65"/>
      <c r="R7" s="4"/>
    </row>
    <row r="8" spans="1:25" ht="18" customHeight="1" thickBot="1">
      <c r="A8" s="69"/>
      <c r="B8" s="69"/>
      <c r="C8" s="66"/>
      <c r="D8" s="6" t="s">
        <v>2</v>
      </c>
      <c r="E8" s="6" t="s">
        <v>2</v>
      </c>
      <c r="F8" s="66"/>
      <c r="G8" s="7"/>
      <c r="H8" s="66"/>
      <c r="I8" s="66"/>
      <c r="J8" s="66"/>
      <c r="K8" s="66"/>
      <c r="L8" s="66"/>
      <c r="M8" s="66"/>
      <c r="N8" s="66"/>
      <c r="O8" s="66"/>
      <c r="R8" s="9"/>
    </row>
    <row r="9" spans="1:25" ht="15" customHeight="1">
      <c r="A9" s="67"/>
      <c r="B9" s="67"/>
      <c r="C9" s="64" t="s">
        <v>13</v>
      </c>
      <c r="D9" s="47"/>
      <c r="E9" s="47"/>
      <c r="F9" s="64" t="s">
        <v>15</v>
      </c>
      <c r="G9" s="47"/>
      <c r="H9" s="10" t="s">
        <v>18</v>
      </c>
      <c r="I9" s="64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4" t="s">
        <v>26</v>
      </c>
      <c r="R9" s="9"/>
    </row>
    <row r="10" spans="1:25" ht="21.6">
      <c r="A10" s="68"/>
      <c r="B10" s="68"/>
      <c r="C10" s="65"/>
      <c r="D10" s="48" t="s">
        <v>65</v>
      </c>
      <c r="E10" s="62" t="s">
        <v>52</v>
      </c>
      <c r="F10" s="65"/>
      <c r="G10" s="62" t="s">
        <v>65</v>
      </c>
      <c r="H10" s="27" t="s">
        <v>17</v>
      </c>
      <c r="I10" s="65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5"/>
      <c r="P10" s="26"/>
      <c r="Q10" s="26"/>
      <c r="R10" s="9"/>
      <c r="S10" s="26"/>
      <c r="T10" s="26"/>
      <c r="U10" s="26"/>
      <c r="V10" s="26"/>
      <c r="W10" s="26"/>
    </row>
    <row r="11" spans="1:25">
      <c r="A11" s="68"/>
      <c r="B11" s="68"/>
      <c r="C11" s="65"/>
      <c r="D11" s="48" t="s">
        <v>14</v>
      </c>
      <c r="E11" s="27" t="s">
        <v>14</v>
      </c>
      <c r="F11" s="65"/>
      <c r="G11" s="48" t="s">
        <v>16</v>
      </c>
      <c r="H11" s="7"/>
      <c r="I11" s="65"/>
      <c r="J11" s="7"/>
      <c r="K11" s="7"/>
      <c r="L11" s="13" t="s">
        <v>2</v>
      </c>
      <c r="M11" s="27" t="s">
        <v>17</v>
      </c>
      <c r="N11" s="7"/>
      <c r="O11" s="65"/>
      <c r="P11" s="26"/>
      <c r="Q11" s="26"/>
      <c r="R11" s="28"/>
      <c r="S11" s="26"/>
      <c r="T11" s="29"/>
      <c r="U11" s="8"/>
      <c r="V11" s="8"/>
      <c r="W11" s="29"/>
    </row>
    <row r="12" spans="1:25" ht="15" thickBot="1">
      <c r="A12" s="68"/>
      <c r="B12" s="69"/>
      <c r="C12" s="66"/>
      <c r="D12" s="49" t="s">
        <v>2</v>
      </c>
      <c r="E12" s="6" t="s">
        <v>2</v>
      </c>
      <c r="F12" s="66"/>
      <c r="G12" s="49" t="s">
        <v>17</v>
      </c>
      <c r="H12" s="50"/>
      <c r="I12" s="66"/>
      <c r="J12" s="50"/>
      <c r="K12" s="50"/>
      <c r="L12" s="50"/>
      <c r="M12" s="50"/>
      <c r="N12" s="50"/>
      <c r="O12" s="66"/>
      <c r="P12" s="26"/>
      <c r="Q12" s="26"/>
      <c r="R12" s="28"/>
      <c r="S12" s="26"/>
      <c r="T12" s="29"/>
      <c r="U12" s="8"/>
      <c r="V12" s="8"/>
      <c r="W12" s="29"/>
    </row>
    <row r="13" spans="1:25" ht="25.2" customHeight="1">
      <c r="A13" s="15">
        <f t="shared" ref="A13" si="0">ROW()-12</f>
        <v>1</v>
      </c>
      <c r="B13" s="52">
        <v>1</v>
      </c>
      <c r="C13" s="54" t="s">
        <v>49</v>
      </c>
      <c r="D13" s="51">
        <v>114881.78</v>
      </c>
      <c r="E13" s="46">
        <v>137957.47</v>
      </c>
      <c r="F13" s="55">
        <f>(D13-E13)/E13</f>
        <v>-0.16726669458348289</v>
      </c>
      <c r="G13" s="51">
        <v>17966</v>
      </c>
      <c r="H13" s="53">
        <v>119</v>
      </c>
      <c r="I13" s="46">
        <f>G13/H13</f>
        <v>150.9747899159664</v>
      </c>
      <c r="J13" s="46">
        <v>16</v>
      </c>
      <c r="K13" s="46">
        <v>3</v>
      </c>
      <c r="L13" s="51">
        <v>552385</v>
      </c>
      <c r="M13" s="51">
        <v>92689</v>
      </c>
      <c r="N13" s="44">
        <v>43406</v>
      </c>
      <c r="O13" s="17" t="s">
        <v>42</v>
      </c>
      <c r="P13" s="29"/>
      <c r="Q13" s="26"/>
      <c r="R13" s="45"/>
      <c r="S13" s="26"/>
      <c r="T13" s="29"/>
      <c r="U13" s="26"/>
      <c r="V13" s="8"/>
      <c r="W13" s="29"/>
      <c r="X13" s="29"/>
      <c r="Y13" s="8"/>
    </row>
    <row r="14" spans="1:25" s="26" customFormat="1" ht="25.2" customHeight="1">
      <c r="A14" s="18">
        <v>2</v>
      </c>
      <c r="B14" s="52" t="s">
        <v>53</v>
      </c>
      <c r="C14" s="54" t="s">
        <v>66</v>
      </c>
      <c r="D14" s="51">
        <v>90602.74</v>
      </c>
      <c r="E14" s="46" t="s">
        <v>30</v>
      </c>
      <c r="F14" s="46" t="s">
        <v>30</v>
      </c>
      <c r="G14" s="51">
        <v>14607</v>
      </c>
      <c r="H14" s="46">
        <v>142</v>
      </c>
      <c r="I14" s="46">
        <f>G14/H14</f>
        <v>102.86619718309859</v>
      </c>
      <c r="J14" s="46">
        <v>16</v>
      </c>
      <c r="K14" s="46">
        <v>1</v>
      </c>
      <c r="L14" s="51">
        <v>107212.43</v>
      </c>
      <c r="M14" s="51">
        <v>17208</v>
      </c>
      <c r="N14" s="44">
        <v>43420</v>
      </c>
      <c r="O14" s="17" t="s">
        <v>37</v>
      </c>
      <c r="P14" s="29"/>
      <c r="R14" s="45"/>
      <c r="T14" s="29"/>
      <c r="V14" s="8"/>
      <c r="W14" s="29"/>
      <c r="X14" s="29"/>
      <c r="Y14" s="8"/>
    </row>
    <row r="15" spans="1:25" s="26" customFormat="1" ht="25.2" customHeight="1">
      <c r="A15" s="18">
        <v>3</v>
      </c>
      <c r="B15" s="52">
        <v>2</v>
      </c>
      <c r="C15" s="54" t="s">
        <v>54</v>
      </c>
      <c r="D15" s="51">
        <v>70717.960000000006</v>
      </c>
      <c r="E15" s="46">
        <v>117770.82</v>
      </c>
      <c r="F15" s="55">
        <f t="shared" ref="F15:F23" si="1">(D15-E15)/E15</f>
        <v>-0.39952901745950309</v>
      </c>
      <c r="G15" s="51">
        <v>12474</v>
      </c>
      <c r="H15" s="46" t="s">
        <v>30</v>
      </c>
      <c r="I15" s="46" t="s">
        <v>30</v>
      </c>
      <c r="J15" s="46">
        <v>18</v>
      </c>
      <c r="K15" s="46">
        <v>2</v>
      </c>
      <c r="L15" s="51">
        <v>230138</v>
      </c>
      <c r="M15" s="51">
        <v>41008</v>
      </c>
      <c r="N15" s="44">
        <v>43413</v>
      </c>
      <c r="O15" s="17" t="s">
        <v>55</v>
      </c>
      <c r="P15" s="29"/>
      <c r="R15" s="45"/>
      <c r="T15" s="29"/>
      <c r="V15" s="8"/>
      <c r="W15" s="29"/>
      <c r="X15" s="29"/>
      <c r="Y15" s="8"/>
    </row>
    <row r="16" spans="1:25" s="26" customFormat="1" ht="25.2" customHeight="1">
      <c r="A16" s="18">
        <f t="shared" ref="A16:A19" si="2">ROW()-12</f>
        <v>4</v>
      </c>
      <c r="B16" s="52">
        <v>3</v>
      </c>
      <c r="C16" s="54" t="s">
        <v>45</v>
      </c>
      <c r="D16" s="51">
        <v>46009</v>
      </c>
      <c r="E16" s="46">
        <v>65912</v>
      </c>
      <c r="F16" s="55">
        <f t="shared" si="1"/>
        <v>-0.30196322369219564</v>
      </c>
      <c r="G16" s="51">
        <v>7531</v>
      </c>
      <c r="H16" s="46" t="s">
        <v>30</v>
      </c>
      <c r="I16" s="46" t="s">
        <v>30</v>
      </c>
      <c r="J16" s="46" t="s">
        <v>30</v>
      </c>
      <c r="K16" s="46">
        <v>4</v>
      </c>
      <c r="L16" s="51">
        <v>524502</v>
      </c>
      <c r="M16" s="51">
        <v>89721</v>
      </c>
      <c r="N16" s="44">
        <v>43399</v>
      </c>
      <c r="O16" s="17" t="s">
        <v>46</v>
      </c>
      <c r="P16" s="29"/>
      <c r="R16" s="45"/>
      <c r="T16" s="29"/>
      <c r="V16" s="8"/>
      <c r="W16" s="29"/>
      <c r="X16" s="29"/>
      <c r="Y16" s="8"/>
    </row>
    <row r="17" spans="1:25" s="26" customFormat="1" ht="25.2" customHeight="1">
      <c r="A17" s="18">
        <f t="shared" si="2"/>
        <v>5</v>
      </c>
      <c r="B17" s="52">
        <v>6</v>
      </c>
      <c r="C17" s="54" t="s">
        <v>38</v>
      </c>
      <c r="D17" s="51">
        <v>24501.07</v>
      </c>
      <c r="E17" s="46">
        <v>32440.9</v>
      </c>
      <c r="F17" s="55">
        <f t="shared" si="1"/>
        <v>-0.24474752550021736</v>
      </c>
      <c r="G17" s="51">
        <v>4086</v>
      </c>
      <c r="H17" s="53">
        <v>47</v>
      </c>
      <c r="I17" s="46">
        <f>G17/H17</f>
        <v>86.936170212765958</v>
      </c>
      <c r="J17" s="46">
        <v>7</v>
      </c>
      <c r="K17" s="46">
        <v>7</v>
      </c>
      <c r="L17" s="51">
        <v>495056.64000000001</v>
      </c>
      <c r="M17" s="51">
        <v>85506</v>
      </c>
      <c r="N17" s="44">
        <v>43378</v>
      </c>
      <c r="O17" s="17" t="s">
        <v>37</v>
      </c>
      <c r="P17" s="29"/>
      <c r="R17" s="45"/>
      <c r="T17" s="29"/>
      <c r="V17" s="8"/>
      <c r="W17" s="29"/>
      <c r="X17" s="29"/>
      <c r="Y17" s="8"/>
    </row>
    <row r="18" spans="1:25" s="26" customFormat="1" ht="25.2" customHeight="1">
      <c r="A18" s="18">
        <f t="shared" si="2"/>
        <v>6</v>
      </c>
      <c r="B18" s="58">
        <v>4</v>
      </c>
      <c r="C18" s="54" t="s">
        <v>40</v>
      </c>
      <c r="D18" s="51">
        <v>24247.33</v>
      </c>
      <c r="E18" s="46">
        <v>41050.35</v>
      </c>
      <c r="F18" s="55">
        <f t="shared" si="1"/>
        <v>-0.40932708247310917</v>
      </c>
      <c r="G18" s="51">
        <v>4319</v>
      </c>
      <c r="H18" s="53">
        <v>65</v>
      </c>
      <c r="I18" s="46">
        <f>G18/H18</f>
        <v>66.446153846153848</v>
      </c>
      <c r="J18" s="46">
        <v>14</v>
      </c>
      <c r="K18" s="46">
        <v>6</v>
      </c>
      <c r="L18" s="51">
        <v>1224554.01</v>
      </c>
      <c r="M18" s="51">
        <v>225917</v>
      </c>
      <c r="N18" s="44">
        <v>43385</v>
      </c>
      <c r="O18" s="17" t="s">
        <v>27</v>
      </c>
      <c r="P18" s="29"/>
      <c r="R18" s="45"/>
      <c r="T18" s="29"/>
      <c r="V18" s="8"/>
      <c r="W18" s="29"/>
      <c r="X18" s="29"/>
      <c r="Y18" s="8"/>
    </row>
    <row r="19" spans="1:25" s="26" customFormat="1" ht="25.2" customHeight="1">
      <c r="A19" s="18">
        <f t="shared" si="2"/>
        <v>7</v>
      </c>
      <c r="B19" s="58">
        <v>7</v>
      </c>
      <c r="C19" s="54" t="s">
        <v>56</v>
      </c>
      <c r="D19" s="51">
        <v>18314</v>
      </c>
      <c r="E19" s="46">
        <v>18856</v>
      </c>
      <c r="F19" s="55">
        <f t="shared" si="1"/>
        <v>-2.8744166313109887E-2</v>
      </c>
      <c r="G19" s="51">
        <v>4166</v>
      </c>
      <c r="H19" s="46" t="s">
        <v>30</v>
      </c>
      <c r="I19" s="46" t="s">
        <v>30</v>
      </c>
      <c r="J19" s="46">
        <v>16</v>
      </c>
      <c r="K19" s="46">
        <v>2</v>
      </c>
      <c r="L19" s="51">
        <v>40011</v>
      </c>
      <c r="M19" s="51">
        <v>9336</v>
      </c>
      <c r="N19" s="44">
        <v>43413</v>
      </c>
      <c r="O19" s="17" t="s">
        <v>32</v>
      </c>
      <c r="P19" s="29"/>
      <c r="R19" s="45"/>
      <c r="T19" s="29"/>
      <c r="V19" s="8"/>
      <c r="W19" s="29"/>
      <c r="X19" s="29"/>
      <c r="Y19" s="8"/>
    </row>
    <row r="20" spans="1:25" s="26" customFormat="1" ht="25.2" customHeight="1">
      <c r="A20" s="18">
        <v>8</v>
      </c>
      <c r="B20" s="52">
        <v>5</v>
      </c>
      <c r="C20" s="54" t="s">
        <v>41</v>
      </c>
      <c r="D20" s="51">
        <v>17949.34</v>
      </c>
      <c r="E20" s="46">
        <v>33211.67</v>
      </c>
      <c r="F20" s="55">
        <f t="shared" si="1"/>
        <v>-0.45954720133013482</v>
      </c>
      <c r="G20" s="51">
        <v>3807</v>
      </c>
      <c r="H20" s="53">
        <v>51</v>
      </c>
      <c r="I20" s="46">
        <f>G20/H20</f>
        <v>74.647058823529406</v>
      </c>
      <c r="J20" s="46">
        <v>10</v>
      </c>
      <c r="K20" s="46">
        <v>5</v>
      </c>
      <c r="L20" s="51">
        <v>281169.11</v>
      </c>
      <c r="M20" s="51">
        <v>61357</v>
      </c>
      <c r="N20" s="44">
        <v>43392</v>
      </c>
      <c r="O20" s="17" t="s">
        <v>37</v>
      </c>
      <c r="P20" s="29"/>
      <c r="R20" s="45"/>
      <c r="T20" s="29"/>
      <c r="V20" s="8"/>
      <c r="W20" s="29"/>
      <c r="X20" s="29"/>
      <c r="Y20" s="8"/>
    </row>
    <row r="21" spans="1:25" s="26" customFormat="1" ht="25.2" customHeight="1">
      <c r="A21" s="18">
        <v>9</v>
      </c>
      <c r="B21" s="52" t="s">
        <v>53</v>
      </c>
      <c r="C21" s="54" t="s">
        <v>68</v>
      </c>
      <c r="D21" s="51">
        <v>11659.19</v>
      </c>
      <c r="E21" s="46" t="s">
        <v>30</v>
      </c>
      <c r="F21" s="46" t="s">
        <v>30</v>
      </c>
      <c r="G21" s="51">
        <v>1989</v>
      </c>
      <c r="H21" s="46">
        <v>48</v>
      </c>
      <c r="I21" s="46">
        <f>G21/H21</f>
        <v>41.4375</v>
      </c>
      <c r="J21" s="46">
        <v>15</v>
      </c>
      <c r="K21" s="46">
        <v>1</v>
      </c>
      <c r="L21" s="51">
        <v>11659</v>
      </c>
      <c r="M21" s="51">
        <v>1989</v>
      </c>
      <c r="N21" s="44">
        <v>43420</v>
      </c>
      <c r="O21" s="17" t="s">
        <v>42</v>
      </c>
      <c r="P21" s="29"/>
      <c r="R21" s="45"/>
      <c r="T21" s="29"/>
      <c r="V21" s="8"/>
      <c r="W21" s="29"/>
      <c r="X21" s="29"/>
      <c r="Y21" s="8"/>
    </row>
    <row r="22" spans="1:25" s="26" customFormat="1" ht="25.2" customHeight="1">
      <c r="A22" s="18">
        <v>10</v>
      </c>
      <c r="B22" s="52" t="s">
        <v>53</v>
      </c>
      <c r="C22" s="54" t="s">
        <v>81</v>
      </c>
      <c r="D22" s="51">
        <v>7819.63</v>
      </c>
      <c r="E22" s="46" t="s">
        <v>30</v>
      </c>
      <c r="F22" s="46" t="s">
        <v>30</v>
      </c>
      <c r="G22" s="51">
        <v>1872</v>
      </c>
      <c r="H22" s="46">
        <v>48</v>
      </c>
      <c r="I22" s="46">
        <f>G22/H22</f>
        <v>39</v>
      </c>
      <c r="J22" s="46">
        <v>14</v>
      </c>
      <c r="K22" s="46">
        <v>1</v>
      </c>
      <c r="L22" s="51">
        <v>7819.63</v>
      </c>
      <c r="M22" s="51">
        <v>1872</v>
      </c>
      <c r="N22" s="44">
        <v>43420</v>
      </c>
      <c r="O22" s="17" t="s">
        <v>47</v>
      </c>
      <c r="P22" s="29"/>
      <c r="R22" s="45"/>
      <c r="T22" s="29"/>
      <c r="V22" s="8"/>
      <c r="W22" s="29"/>
      <c r="X22" s="29"/>
      <c r="Y22" s="8"/>
    </row>
    <row r="23" spans="1:25" s="26" customFormat="1" ht="25.2" customHeight="1">
      <c r="A23" s="30"/>
      <c r="B23" s="30"/>
      <c r="C23" s="31" t="s">
        <v>29</v>
      </c>
      <c r="D23" s="32">
        <f>SUM(D13:D22)</f>
        <v>426702.0400000001</v>
      </c>
      <c r="E23" s="32">
        <f t="shared" ref="E23:G23" si="3">SUM(E13:E22)</f>
        <v>447199.21</v>
      </c>
      <c r="F23" s="56">
        <f t="shared" si="1"/>
        <v>-4.5834539823985658E-2</v>
      </c>
      <c r="G23" s="32">
        <f t="shared" si="3"/>
        <v>72817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5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5" s="26" customFormat="1" ht="25.2" customHeight="1">
      <c r="A25" s="18">
        <v>11</v>
      </c>
      <c r="B25" s="52">
        <v>8</v>
      </c>
      <c r="C25" s="54" t="s">
        <v>50</v>
      </c>
      <c r="D25" s="51">
        <v>5946.05</v>
      </c>
      <c r="E25" s="46">
        <v>12873.11</v>
      </c>
      <c r="F25" s="55">
        <f>(D25-E25)/E25</f>
        <v>-0.53810306911072769</v>
      </c>
      <c r="G25" s="51">
        <v>1080</v>
      </c>
      <c r="H25" s="53">
        <v>23</v>
      </c>
      <c r="I25" s="46">
        <f>G25/H25</f>
        <v>46.956521739130437</v>
      </c>
      <c r="J25" s="46">
        <v>9</v>
      </c>
      <c r="K25" s="46">
        <v>3</v>
      </c>
      <c r="L25" s="51">
        <v>46015</v>
      </c>
      <c r="M25" s="51">
        <v>8671</v>
      </c>
      <c r="N25" s="44">
        <v>43406</v>
      </c>
      <c r="O25" s="57" t="s">
        <v>36</v>
      </c>
      <c r="P25" s="29"/>
      <c r="R25" s="45"/>
      <c r="T25" s="29"/>
      <c r="V25" s="8"/>
      <c r="W25" s="29"/>
      <c r="X25" s="29"/>
      <c r="Y25" s="8"/>
    </row>
    <row r="26" spans="1:25" s="26" customFormat="1" ht="25.2" customHeight="1">
      <c r="A26" s="18">
        <v>12</v>
      </c>
      <c r="B26" s="52" t="s">
        <v>53</v>
      </c>
      <c r="C26" s="54" t="s">
        <v>69</v>
      </c>
      <c r="D26" s="51">
        <v>5410.04</v>
      </c>
      <c r="E26" s="46" t="s">
        <v>30</v>
      </c>
      <c r="F26" s="46" t="s">
        <v>30</v>
      </c>
      <c r="G26" s="51">
        <v>999</v>
      </c>
      <c r="H26" s="46">
        <v>27</v>
      </c>
      <c r="I26" s="46">
        <f>G26/H26</f>
        <v>37</v>
      </c>
      <c r="J26" s="46">
        <v>10</v>
      </c>
      <c r="K26" s="46">
        <v>1</v>
      </c>
      <c r="L26" s="51">
        <v>5410</v>
      </c>
      <c r="M26" s="51">
        <v>999</v>
      </c>
      <c r="N26" s="44">
        <v>43420</v>
      </c>
      <c r="O26" s="57" t="s">
        <v>59</v>
      </c>
      <c r="P26" s="29"/>
      <c r="R26" s="45"/>
      <c r="T26" s="29"/>
      <c r="U26" s="29"/>
      <c r="V26" s="8"/>
      <c r="W26" s="29"/>
      <c r="X26" s="29"/>
      <c r="Y26" s="8"/>
    </row>
    <row r="27" spans="1:25" s="26" customFormat="1" ht="25.2" customHeight="1">
      <c r="A27" s="18">
        <v>13</v>
      </c>
      <c r="B27" s="52">
        <v>11</v>
      </c>
      <c r="C27" s="54" t="s">
        <v>44</v>
      </c>
      <c r="D27" s="51">
        <v>4880</v>
      </c>
      <c r="E27" s="46">
        <v>7030</v>
      </c>
      <c r="F27" s="55">
        <f>(D27-E27)/E27</f>
        <v>-0.30583214793741109</v>
      </c>
      <c r="G27" s="51">
        <v>1142</v>
      </c>
      <c r="H27" s="46" t="s">
        <v>30</v>
      </c>
      <c r="I27" s="46" t="s">
        <v>30</v>
      </c>
      <c r="J27" s="46">
        <v>8</v>
      </c>
      <c r="K27" s="46">
        <v>4</v>
      </c>
      <c r="L27" s="51">
        <v>73728</v>
      </c>
      <c r="M27" s="51">
        <v>16715</v>
      </c>
      <c r="N27" s="44">
        <v>43399</v>
      </c>
      <c r="O27" s="17" t="s">
        <v>32</v>
      </c>
      <c r="P27" s="29"/>
      <c r="R27" s="45"/>
      <c r="S27" s="60"/>
      <c r="T27" s="29"/>
      <c r="U27" s="29"/>
      <c r="V27" s="29"/>
      <c r="W27" s="8"/>
      <c r="X27" s="29"/>
      <c r="Y27" s="8"/>
    </row>
    <row r="28" spans="1:25" s="26" customFormat="1" ht="25.2" customHeight="1">
      <c r="A28" s="18">
        <v>14</v>
      </c>
      <c r="B28" s="52" t="s">
        <v>53</v>
      </c>
      <c r="C28" s="54" t="s">
        <v>74</v>
      </c>
      <c r="D28" s="51">
        <v>3808</v>
      </c>
      <c r="E28" s="46" t="s">
        <v>30</v>
      </c>
      <c r="F28" s="46" t="s">
        <v>30</v>
      </c>
      <c r="G28" s="51">
        <v>820</v>
      </c>
      <c r="H28" s="46">
        <v>15</v>
      </c>
      <c r="I28" s="46">
        <f t="shared" ref="I28:I34" si="4">G28/H28</f>
        <v>54.666666666666664</v>
      </c>
      <c r="J28" s="46">
        <v>5</v>
      </c>
      <c r="K28" s="46">
        <v>1</v>
      </c>
      <c r="L28" s="51">
        <v>3808</v>
      </c>
      <c r="M28" s="51">
        <v>820</v>
      </c>
      <c r="N28" s="44">
        <v>43420</v>
      </c>
      <c r="O28" s="17" t="s">
        <v>75</v>
      </c>
      <c r="P28" s="29"/>
      <c r="R28" s="45"/>
      <c r="S28" s="60"/>
      <c r="T28" s="29"/>
      <c r="U28" s="29"/>
      <c r="V28" s="8"/>
      <c r="W28" s="29"/>
      <c r="X28" s="29"/>
      <c r="Y28" s="8"/>
    </row>
    <row r="29" spans="1:25" s="26" customFormat="1" ht="25.2" customHeight="1">
      <c r="A29" s="18">
        <v>15</v>
      </c>
      <c r="B29" s="52" t="s">
        <v>72</v>
      </c>
      <c r="C29" s="54" t="s">
        <v>71</v>
      </c>
      <c r="D29" s="51">
        <v>2519.61</v>
      </c>
      <c r="E29" s="46" t="s">
        <v>30</v>
      </c>
      <c r="F29" s="46" t="s">
        <v>30</v>
      </c>
      <c r="G29" s="51">
        <v>575</v>
      </c>
      <c r="H29" s="46">
        <v>5</v>
      </c>
      <c r="I29" s="46">
        <f t="shared" si="4"/>
        <v>115</v>
      </c>
      <c r="J29" s="46">
        <v>6</v>
      </c>
      <c r="K29" s="46">
        <v>0</v>
      </c>
      <c r="L29" s="51">
        <v>2520</v>
      </c>
      <c r="M29" s="51">
        <v>575</v>
      </c>
      <c r="N29" s="44" t="s">
        <v>73</v>
      </c>
      <c r="O29" s="57" t="s">
        <v>59</v>
      </c>
      <c r="P29" s="29"/>
      <c r="R29" s="45"/>
      <c r="T29" s="29"/>
      <c r="U29" s="29"/>
      <c r="V29" s="8"/>
      <c r="W29" s="29"/>
      <c r="X29" s="29"/>
      <c r="Y29" s="8"/>
    </row>
    <row r="30" spans="1:25" s="26" customFormat="1" ht="25.2" customHeight="1">
      <c r="A30" s="18">
        <v>16</v>
      </c>
      <c r="B30" s="52">
        <v>13</v>
      </c>
      <c r="C30" s="54" t="s">
        <v>39</v>
      </c>
      <c r="D30" s="51">
        <v>1560.79</v>
      </c>
      <c r="E30" s="46">
        <v>2240.11</v>
      </c>
      <c r="F30" s="55">
        <f>(D30-E30)/E30</f>
        <v>-0.30325296525617051</v>
      </c>
      <c r="G30" s="51">
        <v>350</v>
      </c>
      <c r="H30" s="53">
        <v>5</v>
      </c>
      <c r="I30" s="46">
        <f t="shared" si="4"/>
        <v>70</v>
      </c>
      <c r="J30" s="46">
        <v>2</v>
      </c>
      <c r="K30" s="46">
        <v>7</v>
      </c>
      <c r="L30" s="51">
        <v>106272.54</v>
      </c>
      <c r="M30" s="51">
        <v>23452</v>
      </c>
      <c r="N30" s="44">
        <v>43378</v>
      </c>
      <c r="O30" s="17" t="s">
        <v>27</v>
      </c>
      <c r="P30" s="29"/>
      <c r="R30" s="45"/>
      <c r="T30" s="29"/>
      <c r="U30" s="29"/>
      <c r="V30" s="8"/>
      <c r="W30" s="29"/>
      <c r="X30" s="29"/>
      <c r="Y30" s="8"/>
    </row>
    <row r="31" spans="1:25" s="26" customFormat="1" ht="25.2" customHeight="1">
      <c r="A31" s="18">
        <v>17</v>
      </c>
      <c r="B31" s="63" t="s">
        <v>30</v>
      </c>
      <c r="C31" s="54" t="s">
        <v>79</v>
      </c>
      <c r="D31" s="51">
        <v>3580.75</v>
      </c>
      <c r="E31" s="46" t="s">
        <v>30</v>
      </c>
      <c r="F31" s="55" t="s">
        <v>30</v>
      </c>
      <c r="G31" s="51">
        <v>725</v>
      </c>
      <c r="H31" s="53">
        <v>9</v>
      </c>
      <c r="I31" s="46">
        <f t="shared" si="4"/>
        <v>80.555555555555557</v>
      </c>
      <c r="J31" s="46">
        <v>5</v>
      </c>
      <c r="K31" s="46" t="s">
        <v>30</v>
      </c>
      <c r="L31" s="51">
        <v>247178.75</v>
      </c>
      <c r="M31" s="51">
        <v>59010</v>
      </c>
      <c r="N31" s="44">
        <v>43189</v>
      </c>
      <c r="O31" s="57" t="s">
        <v>80</v>
      </c>
      <c r="P31" s="29"/>
      <c r="R31" s="45"/>
      <c r="T31" s="29"/>
      <c r="U31" s="29"/>
      <c r="V31" s="8"/>
      <c r="W31" s="29"/>
      <c r="X31" s="29"/>
      <c r="Y31" s="8"/>
    </row>
    <row r="32" spans="1:25" s="26" customFormat="1" ht="25.2" customHeight="1">
      <c r="A32" s="18">
        <v>18</v>
      </c>
      <c r="B32" s="52">
        <v>12</v>
      </c>
      <c r="C32" s="54" t="s">
        <v>57</v>
      </c>
      <c r="D32" s="51">
        <v>1358.78</v>
      </c>
      <c r="E32" s="46">
        <v>4560.03</v>
      </c>
      <c r="F32" s="55">
        <f>(D32-E32)/E32</f>
        <v>-0.70202389019370492</v>
      </c>
      <c r="G32" s="51">
        <v>227</v>
      </c>
      <c r="H32" s="53">
        <v>5</v>
      </c>
      <c r="I32" s="46">
        <f t="shared" si="4"/>
        <v>45.4</v>
      </c>
      <c r="J32" s="46">
        <v>2</v>
      </c>
      <c r="K32" s="46">
        <v>2</v>
      </c>
      <c r="L32" s="51">
        <v>7899</v>
      </c>
      <c r="M32" s="51">
        <v>1380</v>
      </c>
      <c r="N32" s="44">
        <v>43413</v>
      </c>
      <c r="O32" s="57" t="s">
        <v>59</v>
      </c>
      <c r="P32" s="29"/>
      <c r="R32" s="45"/>
      <c r="T32" s="29"/>
      <c r="U32" s="29"/>
      <c r="V32" s="8"/>
      <c r="W32" s="29"/>
      <c r="X32" s="29"/>
      <c r="Y32" s="8"/>
    </row>
    <row r="33" spans="1:25" s="26" customFormat="1" ht="25.2" customHeight="1">
      <c r="A33" s="18">
        <v>19</v>
      </c>
      <c r="B33" s="52">
        <v>9</v>
      </c>
      <c r="C33" s="54" t="s">
        <v>67</v>
      </c>
      <c r="D33" s="51">
        <v>911.64</v>
      </c>
      <c r="E33" s="46">
        <v>9107.27</v>
      </c>
      <c r="F33" s="55">
        <f>(D33-E33)/E33</f>
        <v>-0.8998997504191707</v>
      </c>
      <c r="G33" s="51">
        <v>158</v>
      </c>
      <c r="H33" s="53">
        <v>6</v>
      </c>
      <c r="I33" s="46">
        <f t="shared" si="4"/>
        <v>26.333333333333332</v>
      </c>
      <c r="J33" s="46">
        <v>4</v>
      </c>
      <c r="K33" s="46">
        <v>2</v>
      </c>
      <c r="L33" s="51">
        <v>14000.91</v>
      </c>
      <c r="M33" s="51">
        <v>2414</v>
      </c>
      <c r="N33" s="44">
        <v>43413</v>
      </c>
      <c r="O33" s="17" t="s">
        <v>34</v>
      </c>
      <c r="P33" s="29"/>
      <c r="R33" s="45"/>
      <c r="S33" s="60"/>
      <c r="T33" s="29"/>
      <c r="U33" s="29"/>
      <c r="V33" s="8"/>
      <c r="W33" s="29"/>
      <c r="X33" s="29"/>
      <c r="Y33" s="8"/>
    </row>
    <row r="34" spans="1:25" s="26" customFormat="1" ht="25.2" customHeight="1">
      <c r="A34" s="18">
        <v>20</v>
      </c>
      <c r="B34" s="52">
        <v>10</v>
      </c>
      <c r="C34" s="54" t="s">
        <v>60</v>
      </c>
      <c r="D34" s="51">
        <v>849</v>
      </c>
      <c r="E34" s="46">
        <v>8509</v>
      </c>
      <c r="F34" s="55">
        <f>(D34-E34)/E34</f>
        <v>-0.90022329298389936</v>
      </c>
      <c r="G34" s="51">
        <v>136</v>
      </c>
      <c r="H34" s="53">
        <v>4</v>
      </c>
      <c r="I34" s="46">
        <f t="shared" si="4"/>
        <v>34</v>
      </c>
      <c r="J34" s="46">
        <v>3</v>
      </c>
      <c r="K34" s="46">
        <v>2</v>
      </c>
      <c r="L34" s="51">
        <v>13421</v>
      </c>
      <c r="M34" s="51">
        <v>2335</v>
      </c>
      <c r="N34" s="44">
        <v>43413</v>
      </c>
      <c r="O34" s="17" t="s">
        <v>61</v>
      </c>
      <c r="P34" s="29"/>
      <c r="R34" s="45"/>
      <c r="T34" s="29"/>
      <c r="U34" s="29"/>
      <c r="V34" s="8"/>
      <c r="W34" s="29"/>
      <c r="X34" s="29"/>
      <c r="Y34" s="8"/>
    </row>
    <row r="35" spans="1:25" s="26" customFormat="1" ht="25.2" customHeight="1">
      <c r="A35" s="30"/>
      <c r="B35" s="30"/>
      <c r="C35" s="31" t="s">
        <v>31</v>
      </c>
      <c r="D35" s="32">
        <f>SUM(D23:D34)</f>
        <v>457526.70000000007</v>
      </c>
      <c r="E35" s="32">
        <f t="shared" ref="E35:G35" si="5">SUM(E23:E34)</f>
        <v>491518.73000000004</v>
      </c>
      <c r="F35" s="56">
        <f>(D35-E35)/E35</f>
        <v>-6.9157140766537964E-2</v>
      </c>
      <c r="G35" s="32">
        <f t="shared" si="5"/>
        <v>79029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5" s="26" customFormat="1" ht="13.8" customHeight="1">
      <c r="A36" s="21"/>
      <c r="B36" s="38"/>
      <c r="C36" s="22"/>
      <c r="D36" s="39"/>
      <c r="E36" s="39"/>
      <c r="F36" s="59"/>
      <c r="G36" s="39"/>
      <c r="H36" s="39"/>
      <c r="I36" s="39"/>
      <c r="J36" s="39"/>
      <c r="K36" s="39"/>
      <c r="L36" s="39"/>
      <c r="M36" s="39"/>
      <c r="N36" s="20"/>
      <c r="O36" s="19"/>
    </row>
    <row r="37" spans="1:25" s="26" customFormat="1" ht="25.2" customHeight="1">
      <c r="A37" s="18">
        <v>21</v>
      </c>
      <c r="B37" s="58">
        <v>14</v>
      </c>
      <c r="C37" s="54" t="s">
        <v>43</v>
      </c>
      <c r="D37" s="51">
        <v>810</v>
      </c>
      <c r="E37" s="46">
        <v>2061</v>
      </c>
      <c r="F37" s="55">
        <f>(D37-E37)/E37</f>
        <v>-0.60698689956331875</v>
      </c>
      <c r="G37" s="51">
        <v>129</v>
      </c>
      <c r="H37" s="53">
        <v>3</v>
      </c>
      <c r="I37" s="46">
        <f t="shared" ref="I37:I43" si="6">G37/H37</f>
        <v>43</v>
      </c>
      <c r="J37" s="46">
        <v>1</v>
      </c>
      <c r="K37" s="46">
        <v>5</v>
      </c>
      <c r="L37" s="51">
        <v>75503</v>
      </c>
      <c r="M37" s="51">
        <v>13305</v>
      </c>
      <c r="N37" s="44">
        <v>43392</v>
      </c>
      <c r="O37" s="17" t="s">
        <v>35</v>
      </c>
      <c r="P37" s="29"/>
      <c r="R37" s="45"/>
      <c r="T37" s="29"/>
      <c r="U37" s="29"/>
      <c r="V37" s="8"/>
      <c r="W37" s="29"/>
      <c r="X37" s="29"/>
      <c r="Y37" s="8"/>
    </row>
    <row r="38" spans="1:25" s="26" customFormat="1" ht="25.2" customHeight="1">
      <c r="A38" s="18">
        <v>22</v>
      </c>
      <c r="B38" s="58" t="s">
        <v>53</v>
      </c>
      <c r="C38" s="54" t="s">
        <v>70</v>
      </c>
      <c r="D38" s="51">
        <v>632.19000000000005</v>
      </c>
      <c r="E38" s="46" t="s">
        <v>30</v>
      </c>
      <c r="F38" s="46" t="s">
        <v>30</v>
      </c>
      <c r="G38" s="51">
        <v>104</v>
      </c>
      <c r="H38" s="46">
        <v>9</v>
      </c>
      <c r="I38" s="46">
        <f t="shared" si="6"/>
        <v>11.555555555555555</v>
      </c>
      <c r="J38" s="46">
        <v>5</v>
      </c>
      <c r="K38" s="46">
        <v>1</v>
      </c>
      <c r="L38" s="51">
        <v>632</v>
      </c>
      <c r="M38" s="51">
        <v>104</v>
      </c>
      <c r="N38" s="44">
        <v>43420</v>
      </c>
      <c r="O38" s="57" t="s">
        <v>59</v>
      </c>
      <c r="P38" s="29"/>
      <c r="R38" s="45"/>
      <c r="T38" s="29"/>
      <c r="U38" s="29"/>
      <c r="V38" s="8"/>
      <c r="W38" s="29"/>
      <c r="X38" s="29"/>
      <c r="Y38" s="8"/>
    </row>
    <row r="39" spans="1:25" s="26" customFormat="1" ht="25.2" customHeight="1">
      <c r="A39" s="18">
        <v>23</v>
      </c>
      <c r="B39" s="46" t="s">
        <v>30</v>
      </c>
      <c r="C39" s="54" t="s">
        <v>77</v>
      </c>
      <c r="D39" s="51">
        <v>596</v>
      </c>
      <c r="E39" s="46" t="s">
        <v>30</v>
      </c>
      <c r="F39" s="46" t="s">
        <v>30</v>
      </c>
      <c r="G39" s="51">
        <v>100</v>
      </c>
      <c r="H39" s="46">
        <v>1</v>
      </c>
      <c r="I39" s="46">
        <f t="shared" si="6"/>
        <v>100</v>
      </c>
      <c r="J39" s="46">
        <v>1</v>
      </c>
      <c r="K39" s="46" t="s">
        <v>30</v>
      </c>
      <c r="L39" s="51">
        <v>4111</v>
      </c>
      <c r="M39" s="51">
        <v>817</v>
      </c>
      <c r="N39" s="44">
        <v>43161</v>
      </c>
      <c r="O39" s="17" t="s">
        <v>75</v>
      </c>
      <c r="P39" s="29"/>
      <c r="R39" s="45"/>
      <c r="T39" s="29"/>
      <c r="U39" s="29"/>
      <c r="V39" s="8"/>
      <c r="W39" s="29"/>
      <c r="X39" s="29"/>
      <c r="Y39" s="8"/>
    </row>
    <row r="40" spans="1:25" s="26" customFormat="1" ht="25.2" customHeight="1">
      <c r="A40" s="18">
        <v>24</v>
      </c>
      <c r="B40" s="46" t="s">
        <v>30</v>
      </c>
      <c r="C40" s="54" t="s">
        <v>76</v>
      </c>
      <c r="D40" s="51">
        <v>168</v>
      </c>
      <c r="E40" s="46" t="s">
        <v>30</v>
      </c>
      <c r="F40" s="46" t="s">
        <v>30</v>
      </c>
      <c r="G40" s="51">
        <v>30</v>
      </c>
      <c r="H40" s="46">
        <v>2</v>
      </c>
      <c r="I40" s="46">
        <f t="shared" si="6"/>
        <v>15</v>
      </c>
      <c r="J40" s="46">
        <v>1</v>
      </c>
      <c r="K40" s="46" t="s">
        <v>30</v>
      </c>
      <c r="L40" s="51">
        <v>7022</v>
      </c>
      <c r="M40" s="51">
        <v>1702</v>
      </c>
      <c r="N40" s="44">
        <v>43350</v>
      </c>
      <c r="O40" s="17" t="s">
        <v>75</v>
      </c>
      <c r="P40" s="29"/>
      <c r="R40" s="45"/>
      <c r="T40" s="29"/>
      <c r="U40" s="29"/>
      <c r="V40" s="8"/>
      <c r="W40" s="29"/>
      <c r="X40" s="29"/>
      <c r="Y40" s="8"/>
    </row>
    <row r="41" spans="1:25" s="26" customFormat="1" ht="25.2" customHeight="1">
      <c r="A41" s="18">
        <v>25</v>
      </c>
      <c r="B41" s="61">
        <v>22</v>
      </c>
      <c r="C41" s="54" t="s">
        <v>58</v>
      </c>
      <c r="D41" s="51">
        <v>81</v>
      </c>
      <c r="E41" s="46">
        <v>106</v>
      </c>
      <c r="F41" s="55">
        <f>(D41-E41)/E41</f>
        <v>-0.23584905660377359</v>
      </c>
      <c r="G41" s="51">
        <v>12</v>
      </c>
      <c r="H41" s="53">
        <v>1</v>
      </c>
      <c r="I41" s="46">
        <f t="shared" si="6"/>
        <v>12</v>
      </c>
      <c r="J41" s="46">
        <v>1</v>
      </c>
      <c r="K41" s="46" t="s">
        <v>30</v>
      </c>
      <c r="L41" s="51">
        <v>47409</v>
      </c>
      <c r="M41" s="51">
        <v>9030</v>
      </c>
      <c r="N41" s="44">
        <v>43371</v>
      </c>
      <c r="O41" s="57" t="s">
        <v>59</v>
      </c>
      <c r="P41" s="29"/>
      <c r="R41" s="45"/>
      <c r="T41" s="29"/>
      <c r="U41" s="29"/>
      <c r="V41" s="8"/>
      <c r="W41" s="29"/>
      <c r="X41" s="29"/>
      <c r="Y41" s="8"/>
    </row>
    <row r="42" spans="1:25" s="26" customFormat="1" ht="25.2" customHeight="1">
      <c r="A42" s="18">
        <v>26</v>
      </c>
      <c r="B42" s="46" t="s">
        <v>30</v>
      </c>
      <c r="C42" s="54" t="s">
        <v>82</v>
      </c>
      <c r="D42" s="51">
        <v>70</v>
      </c>
      <c r="E42" s="46" t="s">
        <v>30</v>
      </c>
      <c r="F42" s="46" t="s">
        <v>30</v>
      </c>
      <c r="G42" s="51">
        <v>37</v>
      </c>
      <c r="H42" s="53">
        <v>1</v>
      </c>
      <c r="I42" s="46">
        <f t="shared" si="6"/>
        <v>37</v>
      </c>
      <c r="J42" s="46">
        <v>1</v>
      </c>
      <c r="K42" s="46" t="s">
        <v>30</v>
      </c>
      <c r="L42" s="51">
        <v>19522.5</v>
      </c>
      <c r="M42" s="51">
        <v>6006</v>
      </c>
      <c r="N42" s="44">
        <v>43224</v>
      </c>
      <c r="O42" s="17" t="s">
        <v>47</v>
      </c>
      <c r="P42" s="29"/>
      <c r="R42" s="45"/>
      <c r="T42" s="29"/>
      <c r="U42" s="29"/>
      <c r="V42" s="8"/>
      <c r="W42" s="29"/>
      <c r="X42" s="29"/>
      <c r="Y42" s="8"/>
    </row>
    <row r="43" spans="1:25" s="26" customFormat="1" ht="25.2" customHeight="1">
      <c r="A43" s="18">
        <v>27</v>
      </c>
      <c r="B43" s="52">
        <v>15</v>
      </c>
      <c r="C43" s="54" t="s">
        <v>48</v>
      </c>
      <c r="D43" s="51">
        <v>30</v>
      </c>
      <c r="E43" s="46">
        <v>1219.18</v>
      </c>
      <c r="F43" s="55">
        <f>(D43-E43)/E43</f>
        <v>-0.97539329713413936</v>
      </c>
      <c r="G43" s="51">
        <v>9</v>
      </c>
      <c r="H43" s="53">
        <v>2</v>
      </c>
      <c r="I43" s="46">
        <f t="shared" si="6"/>
        <v>4.5</v>
      </c>
      <c r="J43" s="46">
        <v>1</v>
      </c>
      <c r="K43" s="46">
        <v>3</v>
      </c>
      <c r="L43" s="51">
        <v>14853.66</v>
      </c>
      <c r="M43" s="51">
        <v>2587</v>
      </c>
      <c r="N43" s="44">
        <v>43406</v>
      </c>
      <c r="O43" s="17" t="s">
        <v>27</v>
      </c>
      <c r="P43" s="29"/>
      <c r="R43" s="45"/>
      <c r="S43" s="60"/>
      <c r="T43" s="29"/>
      <c r="U43" s="29"/>
      <c r="V43" s="8"/>
      <c r="W43" s="29"/>
      <c r="X43" s="29"/>
      <c r="Y43" s="8"/>
    </row>
    <row r="44" spans="1:25" s="26" customFormat="1" ht="25.2" customHeight="1">
      <c r="A44" s="30"/>
      <c r="B44" s="30"/>
      <c r="C44" s="31" t="s">
        <v>78</v>
      </c>
      <c r="D44" s="32">
        <f>SUM(D35:D43)</f>
        <v>459913.89000000007</v>
      </c>
      <c r="E44" s="32">
        <f>SUM(E35:E43)</f>
        <v>494904.91000000003</v>
      </c>
      <c r="F44" s="56">
        <f>(D44-E44)/E44</f>
        <v>-7.0702511316769842E-2</v>
      </c>
      <c r="G44" s="32">
        <f>SUM(G35:G43)</f>
        <v>79450</v>
      </c>
      <c r="H44" s="33"/>
      <c r="I44" s="34"/>
      <c r="J44" s="33"/>
      <c r="K44" s="35"/>
      <c r="L44" s="36"/>
      <c r="M44" s="40"/>
      <c r="N44" s="37"/>
      <c r="O44" s="41"/>
      <c r="P44" s="1"/>
      <c r="Q44" s="1"/>
      <c r="R44" s="1"/>
      <c r="S44" s="1"/>
      <c r="T44" s="1"/>
      <c r="U44" s="1"/>
      <c r="V44" s="1"/>
      <c r="W44" s="1"/>
      <c r="X44" s="1"/>
    </row>
    <row r="45" spans="1:25">
      <c r="E45" s="26"/>
      <c r="F45" s="26"/>
    </row>
    <row r="46" spans="1:25">
      <c r="B46" s="16"/>
      <c r="K46" s="1" t="s">
        <v>33</v>
      </c>
      <c r="P46" s="26"/>
      <c r="Q46" s="26"/>
      <c r="R46" s="26"/>
      <c r="S46" s="26"/>
      <c r="T46" s="26"/>
      <c r="U46" s="26"/>
      <c r="V46" s="26"/>
      <c r="W46" s="26"/>
      <c r="X46" s="26"/>
    </row>
    <row r="47" spans="1:25" ht="23.4" customHeight="1"/>
    <row r="48" spans="1:25">
      <c r="P48" s="26"/>
      <c r="Q48" s="26"/>
      <c r="R48" s="26"/>
      <c r="S48" s="26"/>
      <c r="T48" s="26"/>
      <c r="U48" s="26"/>
      <c r="V48" s="26"/>
      <c r="W48" s="26"/>
      <c r="X48" s="26"/>
    </row>
    <row r="70" spans="16:18">
      <c r="P70" s="14"/>
      <c r="R70" s="12"/>
    </row>
    <row r="71" spans="16:18" ht="12" customHeight="1"/>
  </sheetData>
  <sortState xmlns:xlrd2="http://schemas.microsoft.com/office/spreadsheetml/2017/richdata2" ref="B13:O43">
    <sortCondition descending="1" ref="D13:D43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2018-11-19T13:47:18Z</dcterms:modified>
</cp:coreProperties>
</file>