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8\Gruodis\"/>
    </mc:Choice>
  </mc:AlternateContent>
  <xr:revisionPtr revIDLastSave="0" documentId="13_ncr:1_{98BD44F7-1BC0-4CF5-B7F2-CB78B7C795A8}" xr6:coauthVersionLast="40" xr6:coauthVersionMax="40" xr10:uidLastSave="{00000000-0000-0000-0000-000000000000}"/>
  <bookViews>
    <workbookView xWindow="0" yWindow="0" windowWidth="15372" windowHeight="7452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5" i="1" l="1"/>
  <c r="F38" i="1"/>
  <c r="I38" i="1"/>
  <c r="E23" i="1"/>
  <c r="E35" i="1" s="1"/>
  <c r="E45" i="1" s="1"/>
  <c r="G23" i="1"/>
  <c r="G35" i="1" s="1"/>
  <c r="G45" i="1" s="1"/>
  <c r="D23" i="1"/>
  <c r="D35" i="1" s="1"/>
  <c r="F23" i="1" l="1"/>
  <c r="F45" i="1"/>
  <c r="F35" i="1"/>
  <c r="I40" i="1"/>
  <c r="I43" i="1"/>
  <c r="I32" i="1"/>
  <c r="I42" i="1"/>
  <c r="I44" i="1"/>
  <c r="I25" i="1"/>
  <c r="I16" i="1"/>
  <c r="I14" i="1"/>
  <c r="F17" i="1"/>
  <c r="F18" i="1"/>
  <c r="F19" i="1"/>
  <c r="F20" i="1"/>
  <c r="F21" i="1"/>
  <c r="F29" i="1"/>
  <c r="F28" i="1"/>
  <c r="F26" i="1"/>
  <c r="F31" i="1"/>
  <c r="F30" i="1"/>
  <c r="F33" i="1"/>
  <c r="F34" i="1"/>
  <c r="F41" i="1"/>
  <c r="F37" i="1"/>
  <c r="F39" i="1"/>
  <c r="F13" i="1"/>
  <c r="I29" i="1" l="1"/>
  <c r="I20" i="1"/>
  <c r="I13" i="1" l="1"/>
  <c r="I15" i="1"/>
  <c r="I19" i="1"/>
  <c r="I21" i="1"/>
  <c r="I26" i="1"/>
  <c r="I31" i="1"/>
  <c r="I33" i="1"/>
  <c r="I28" i="1"/>
  <c r="I39" i="1"/>
  <c r="I41" i="1"/>
  <c r="F15" i="1"/>
  <c r="I17" i="1" l="1"/>
</calcChain>
</file>

<file path=xl/sharedStrings.xml><?xml version="1.0" encoding="utf-8"?>
<sst xmlns="http://schemas.openxmlformats.org/spreadsheetml/2006/main" count="153" uniqueCount="81">
  <si>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</si>
  <si>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</si>
  <si>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</si>
  <si>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</si>
  <si>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</si>
  <si>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</si>
  <si>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</si>
  <si>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</si>
  <si>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</si>
  <si>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</si>
  <si>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</si>
  <si>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</si>
  <si>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</si>
  <si>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</si>
  <si>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</si>
  <si>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</si>
  <si>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</si>
  <si>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</si>
  <si>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</si>
  <si>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</si>
  <si>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</si>
  <si>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</si>
  <si>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</si>
  <si>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</si>
  <si>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</si>
  <si>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</si>
  <si>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</si>
  <si>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</si>
  <si>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</si>
  <si>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</si>
  <si>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</si>
  <si>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Total (20)</t>
  </si>
  <si>
    <t>Garsų pasaulio įrašai</t>
  </si>
  <si>
    <t xml:space="preserve"> </t>
  </si>
  <si>
    <t>ACME Film / WB</t>
  </si>
  <si>
    <t>Taip gimė žvaigždė (Star is Born)</t>
  </si>
  <si>
    <t>Tarp pilkų debesų</t>
  </si>
  <si>
    <t>Mažoji pėda (Smallfoot)</t>
  </si>
  <si>
    <t>Theatrical Film Distribution /
20th Century Fox</t>
  </si>
  <si>
    <t>Best Films</t>
  </si>
  <si>
    <t>Bohemijos rapsodija (Bohemian Rhapsody)</t>
  </si>
  <si>
    <t>N</t>
  </si>
  <si>
    <t>Melagiai</t>
  </si>
  <si>
    <t>VšĮ Film Jam</t>
  </si>
  <si>
    <t>Baltoji Iltis (White Fang)</t>
  </si>
  <si>
    <t xml:space="preserve">Theatrical Film Distribution </t>
  </si>
  <si>
    <t>Fantastiniai gyvūnai: Grindelvaldo piktadarystės (Fantastic Beasts: Crimes of Grindelwald)</t>
  </si>
  <si>
    <t>Našlės (Widows)</t>
  </si>
  <si>
    <t>Tykantis šešėliuose (He's Out There)</t>
  </si>
  <si>
    <t>Drąsusis elniukas Eliotas (Elliot The Littlest Reindeer)</t>
  </si>
  <si>
    <t>Mergina (The Girl)</t>
  </si>
  <si>
    <t>A-one Films</t>
  </si>
  <si>
    <t>Troliai Mumiai ir žiemos pasaka (Moomins and the Winter Wonderland)</t>
  </si>
  <si>
    <t>Širdys</t>
  </si>
  <si>
    <t>Dublis LT</t>
  </si>
  <si>
    <t>Koletė (Colette)</t>
  </si>
  <si>
    <t>Grinčas (The Grinch)</t>
  </si>
  <si>
    <t>NCG Distribution  /
Universal Pictures International</t>
  </si>
  <si>
    <t>Robinas Hudas (Robin Hood)</t>
  </si>
  <si>
    <t>Šaltasis karas (Zimna wojna)</t>
  </si>
  <si>
    <t>Mulai</t>
  </si>
  <si>
    <t>TV Manija</t>
  </si>
  <si>
    <t>November 30 - December 2</t>
  </si>
  <si>
    <t>Lapkričio 30 - gruodžio 2 d.</t>
  </si>
  <si>
    <t>December 7 - 9 Lithuanian top</t>
  </si>
  <si>
    <t>Gruodžio 7 - 9 d. Lietuvos kino teatruose rodytų filmų topas</t>
  </si>
  <si>
    <t>December 7 - 9</t>
  </si>
  <si>
    <t>Gruodžio 7 - 9 d.</t>
  </si>
  <si>
    <t>Mirtingos mašninos (Mortal Engines)</t>
  </si>
  <si>
    <t>Dagas iš akmens amžiaus</t>
  </si>
  <si>
    <t>Hanos Greis Egzorcizmas (Possession of Hannah Grace)</t>
  </si>
  <si>
    <t>ACME Film / SONY</t>
  </si>
  <si>
    <t>Belvilio policininkas (Belleville Cop)</t>
  </si>
  <si>
    <t>Triušis Piteris (Peter Rabbit)</t>
  </si>
  <si>
    <t>Tabaluga (Tabaluga)</t>
  </si>
  <si>
    <t>Nerealieji 2 (Incredibles 2)</t>
  </si>
  <si>
    <t>Svetingi namai (Welcome Home)</t>
  </si>
  <si>
    <t>Spragtukas ir keturios karalystės (The Nutcracker and the Four Realms)</t>
  </si>
  <si>
    <t>Theatrical Film Distribution / WDSMPI</t>
  </si>
  <si>
    <t>Laimingasis Ladzaras (Lazzaro Felice)</t>
  </si>
  <si>
    <t>Total (28)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</si>
</sst>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yyyy/mm/dd;@"/>
  </numFmts>
  <fonts count="25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name val="Verdana"/>
      <family val="2"/>
      <charset val="186"/>
    </font>
    <font>
      <b/>
      <sz val="10"/>
      <color rgb="FF000000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1" fillId="0" borderId="0"/>
    <xf numFmtId="0" fontId="11" fillId="0" borderId="0"/>
    <xf numFmtId="0" fontId="2" fillId="0" borderId="0"/>
    <xf numFmtId="0" fontId="22" fillId="0" borderId="0"/>
    <xf numFmtId="0" fontId="10" fillId="0" borderId="0"/>
  </cellStyleXfs>
  <cellXfs count="71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 applyBorder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 applyBorder="1"/>
    <xf numFmtId="0" fontId="14" fillId="2" borderId="6" xfId="0" applyFont="1" applyFill="1" applyBorder="1" applyAlignment="1">
      <alignment horizontal="center" wrapText="1"/>
    </xf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8" fillId="0" borderId="0" xfId="0" applyFont="1"/>
    <xf numFmtId="0" fontId="17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3" fontId="13" fillId="3" borderId="8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1" fillId="0" borderId="0" xfId="0" applyFont="1"/>
    <xf numFmtId="0" fontId="14" fillId="2" borderId="6" xfId="0" applyFont="1" applyFill="1" applyBorder="1" applyAlignment="1">
      <alignment horizontal="center" vertical="center" wrapText="1"/>
    </xf>
    <xf numFmtId="4" fontId="11" fillId="0" borderId="0" xfId="0" applyNumberFormat="1" applyFont="1" applyBorder="1"/>
    <xf numFmtId="4" fontId="11" fillId="0" borderId="0" xfId="0" applyNumberFormat="1" applyFont="1"/>
    <xf numFmtId="0" fontId="17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right" vertical="center" wrapText="1"/>
    </xf>
    <xf numFmtId="3" fontId="20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13" fillId="0" borderId="8" xfId="23" applyNumberFormat="1" applyFont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10" fontId="16" fillId="2" borderId="8" xfId="0" applyNumberFormat="1" applyFont="1" applyFill="1" applyBorder="1" applyAlignment="1">
      <alignment horizontal="center" vertical="center"/>
    </xf>
    <xf numFmtId="10" fontId="24" fillId="2" borderId="8" xfId="0" applyNumberFormat="1" applyFont="1" applyFill="1" applyBorder="1" applyAlignment="1">
      <alignment horizontal="center" vertical="center"/>
    </xf>
    <xf numFmtId="49" fontId="23" fillId="0" borderId="8" xfId="0" applyNumberFormat="1" applyFont="1" applyBorder="1" applyAlignment="1">
      <alignment horizontal="center" vertical="center" wrapText="1"/>
    </xf>
    <xf numFmtId="1" fontId="17" fillId="0" borderId="8" xfId="0" applyNumberFormat="1" applyFont="1" applyBorder="1" applyAlignment="1">
      <alignment horizontal="center" vertical="center"/>
    </xf>
    <xf numFmtId="10" fontId="24" fillId="3" borderId="8" xfId="0" applyNumberFormat="1" applyFont="1" applyFill="1" applyBorder="1" applyAlignment="1">
      <alignment horizontal="center" vertical="center"/>
    </xf>
    <xf numFmtId="0" fontId="0" fillId="0" borderId="0" xfId="0" applyFont="1"/>
    <xf numFmtId="3" fontId="13" fillId="0" borderId="7" xfId="0" applyNumberFormat="1" applyFont="1" applyBorder="1" applyAlignment="1">
      <alignment horizontal="center" vertical="center"/>
    </xf>
    <xf numFmtId="8" fontId="11" fillId="0" borderId="0" xfId="0" applyNumberFormat="1" applyFont="1"/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" fontId="0" fillId="0" borderId="0" xfId="0" applyNumberFormat="1" applyFont="1"/>
  </cellXfs>
  <cellStyles count="26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46000000}"/>
    <cellStyle name="Įprastas 5" xfId="25" xr:uid="{00000000-0005-0000-0000-000047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1" xr:uid="{00000000-0005-0000-0000-000043000000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2 4" xfId="23" xr:uid="{00000000-0005-0000-0000-000001000000}"/>
    <cellStyle name="Normal 3" xfId="2" xr:uid="{00000000-0005-0000-0000-00000A000000}"/>
    <cellStyle name="Normal 3 2" xfId="4" xr:uid="{00000000-0005-0000-0000-00000B000000}"/>
    <cellStyle name="Normal 3 3" xfId="22" xr:uid="{00000000-0005-0000-0000-00002F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Rankraštį 1">
              <a:extLst>
                <a:ext uri="{FF2B5EF4-FFF2-40B4-BE49-F238E27FC236}">
                  <a16:creationId xmlns:a16="http://schemas.microsoft.com/office/drawing/2014/main" id="{864B09A0-609F-4DC8-8B3A-B0F5196EC257}"/>
                </a:ext>
              </a:extLst>
            </xdr14:cNvPr>
            <xdr14:cNvContentPartPr/>
          </xdr14:nvContentPartPr>
          <xdr14:nvPr macro=""/>
          <xdr14:xfrm>
            <a:off x="15745060" y="302941"/>
            <a:ext cx="360" cy="14760"/>
          </xdr14:xfrm>
        </xdr:contentPart>
      </mc:Choice>
      <mc:Fallback xmlns="">
        <xdr:pic>
          <xdr:nvPicPr>
            <xdr:cNvPr id="2" name="Rankraštį 1">
              <a:extLst>
                <a:ext uri="{FF2B5EF4-FFF2-40B4-BE49-F238E27FC236}">
                  <a16:creationId xmlns:a16="http://schemas.microsoft.com/office/drawing/2014/main" id="{864B09A0-609F-4DC8-8B3A-B0F5196EC25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5740380" y="298261"/>
              <a:ext cx="9360" cy="24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03T11:53:23.652"/>
    </inkml:context>
    <inkml:brush xml:id="br0">
      <inkml:brushProperty name="width" value="0.02646" units="cm"/>
      <inkml:brushProperty name="height" value="0.02646" units="cm"/>
    </inkml:brush>
  </inkml:definitions>
  <inkml:trace contextRef="#ctx0" brushRef="#br0">0 0 2048,'0'40'-1088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2"/>
  <sheetViews>
    <sheetView tabSelected="1" topLeftCell="A28" zoomScale="60" zoomScaleNormal="60" workbookViewId="0">
      <selection activeCell="D46" sqref="D46"/>
    </sheetView>
  </sheetViews>
  <sheetFormatPr defaultColWidth="8.88671875" defaultRowHeight="14.4"/>
  <cols>
    <col min="1" max="1" width="4.109375" style="1" customWidth="1"/>
    <col min="2" max="2" width="5.88671875" style="1" customWidth="1"/>
    <col min="3" max="3" width="29.44140625" style="1" customWidth="1"/>
    <col min="4" max="4" width="13.33203125" style="1" customWidth="1"/>
    <col min="5" max="5" width="14" style="1" customWidth="1"/>
    <col min="6" max="6" width="15.33203125" style="1" customWidth="1"/>
    <col min="7" max="7" width="12.109375" style="1" bestFit="1" customWidth="1"/>
    <col min="8" max="8" width="10.88671875" style="1" customWidth="1"/>
    <col min="9" max="9" width="12" style="1" customWidth="1"/>
    <col min="10" max="10" width="10.5546875" style="1" customWidth="1"/>
    <col min="11" max="11" width="12.109375" style="1" bestFit="1" customWidth="1"/>
    <col min="12" max="12" width="13.44140625" style="1" customWidth="1"/>
    <col min="13" max="13" width="13" style="1" customWidth="1"/>
    <col min="14" max="14" width="14" style="1" customWidth="1"/>
    <col min="15" max="15" width="15.44140625" style="1" customWidth="1"/>
    <col min="16" max="16" width="6.44140625" style="1" customWidth="1"/>
    <col min="17" max="17" width="7.88671875" style="1" customWidth="1"/>
    <col min="18" max="18" width="6.88671875" style="1" customWidth="1"/>
    <col min="19" max="19" width="8.5546875" style="1" customWidth="1"/>
    <col min="20" max="20" width="13.88671875" style="1" customWidth="1"/>
    <col min="21" max="21" width="16.109375" style="1" customWidth="1"/>
    <col min="22" max="22" width="12.88671875" style="1" bestFit="1" customWidth="1"/>
    <col min="23" max="23" width="10.109375" style="1" customWidth="1"/>
    <col min="24" max="24" width="8.88671875" style="1"/>
    <col min="25" max="25" width="13.6640625" style="1" customWidth="1"/>
    <col min="26" max="16384" width="8.88671875" style="1"/>
  </cols>
  <sheetData>
    <row r="1" spans="1:25" ht="19.5" customHeight="1">
      <c r="E1" s="2" t="s">
        <v>64</v>
      </c>
      <c r="F1" s="2"/>
      <c r="G1" s="2"/>
      <c r="H1" s="2"/>
      <c r="I1" s="2"/>
    </row>
    <row r="2" spans="1:25" ht="19.5" customHeight="1">
      <c r="E2" s="2" t="s">
        <v>65</v>
      </c>
      <c r="F2" s="2"/>
      <c r="G2" s="2"/>
      <c r="H2" s="2"/>
      <c r="I2" s="2"/>
      <c r="J2" s="2"/>
      <c r="K2" s="2"/>
    </row>
    <row r="4" spans="1:25" ht="15.75" customHeight="1" thickBot="1"/>
    <row r="5" spans="1:25" ht="15" customHeight="1">
      <c r="A5" s="67"/>
      <c r="B5" s="67"/>
      <c r="C5" s="64" t="s">
        <v>0</v>
      </c>
      <c r="D5" s="3"/>
      <c r="E5" s="3"/>
      <c r="F5" s="64" t="s">
        <v>3</v>
      </c>
      <c r="G5" s="3"/>
      <c r="H5" s="64" t="s">
        <v>5</v>
      </c>
      <c r="I5" s="64" t="s">
        <v>6</v>
      </c>
      <c r="J5" s="64" t="s">
        <v>7</v>
      </c>
      <c r="K5" s="64" t="s">
        <v>8</v>
      </c>
      <c r="L5" s="64" t="s">
        <v>10</v>
      </c>
      <c r="M5" s="64" t="s">
        <v>9</v>
      </c>
      <c r="N5" s="64" t="s">
        <v>11</v>
      </c>
      <c r="O5" s="64" t="s">
        <v>12</v>
      </c>
      <c r="R5" s="4"/>
    </row>
    <row r="6" spans="1:25" ht="21.6">
      <c r="A6" s="68"/>
      <c r="B6" s="68"/>
      <c r="C6" s="65"/>
      <c r="D6" s="27" t="s">
        <v>66</v>
      </c>
      <c r="E6" s="27" t="s">
        <v>62</v>
      </c>
      <c r="F6" s="65"/>
      <c r="G6" s="27" t="s">
        <v>66</v>
      </c>
      <c r="H6" s="65"/>
      <c r="I6" s="65"/>
      <c r="J6" s="65"/>
      <c r="K6" s="65"/>
      <c r="L6" s="65"/>
      <c r="M6" s="65"/>
      <c r="N6" s="65"/>
      <c r="O6" s="65"/>
      <c r="R6" s="4"/>
    </row>
    <row r="7" spans="1:25">
      <c r="A7" s="68"/>
      <c r="B7" s="68"/>
      <c r="C7" s="65"/>
      <c r="D7" s="5" t="s">
        <v>1</v>
      </c>
      <c r="E7" s="5" t="s">
        <v>1</v>
      </c>
      <c r="F7" s="65"/>
      <c r="G7" s="5" t="s">
        <v>4</v>
      </c>
      <c r="H7" s="65"/>
      <c r="I7" s="65"/>
      <c r="J7" s="65"/>
      <c r="K7" s="65"/>
      <c r="L7" s="65"/>
      <c r="M7" s="65"/>
      <c r="N7" s="65"/>
      <c r="O7" s="65"/>
      <c r="R7" s="4"/>
    </row>
    <row r="8" spans="1:25" ht="18" customHeight="1" thickBot="1">
      <c r="A8" s="69"/>
      <c r="B8" s="69"/>
      <c r="C8" s="66"/>
      <c r="D8" s="6" t="s">
        <v>2</v>
      </c>
      <c r="E8" s="6" t="s">
        <v>2</v>
      </c>
      <c r="F8" s="66"/>
      <c r="G8" s="7"/>
      <c r="H8" s="66"/>
      <c r="I8" s="66"/>
      <c r="J8" s="66"/>
      <c r="K8" s="66"/>
      <c r="L8" s="66"/>
      <c r="M8" s="66"/>
      <c r="N8" s="66"/>
      <c r="O8" s="66"/>
      <c r="R8" s="9"/>
    </row>
    <row r="9" spans="1:25" ht="15" customHeight="1">
      <c r="A9" s="67"/>
      <c r="B9" s="67"/>
      <c r="C9" s="64" t="s">
        <v>13</v>
      </c>
      <c r="D9" s="47"/>
      <c r="E9" s="47"/>
      <c r="F9" s="64" t="s">
        <v>15</v>
      </c>
      <c r="G9" s="47"/>
      <c r="H9" s="10" t="s">
        <v>18</v>
      </c>
      <c r="I9" s="64" t="s">
        <v>28</v>
      </c>
      <c r="J9" s="3" t="s">
        <v>19</v>
      </c>
      <c r="K9" s="3" t="s">
        <v>20</v>
      </c>
      <c r="L9" s="11" t="s">
        <v>22</v>
      </c>
      <c r="M9" s="3" t="s">
        <v>23</v>
      </c>
      <c r="N9" s="3" t="s">
        <v>24</v>
      </c>
      <c r="O9" s="64" t="s">
        <v>26</v>
      </c>
      <c r="R9" s="9"/>
    </row>
    <row r="10" spans="1:25" ht="21.6">
      <c r="A10" s="68"/>
      <c r="B10" s="68"/>
      <c r="C10" s="65"/>
      <c r="D10" s="48" t="s">
        <v>67</v>
      </c>
      <c r="E10" s="63" t="s">
        <v>63</v>
      </c>
      <c r="F10" s="65"/>
      <c r="G10" s="63" t="s">
        <v>67</v>
      </c>
      <c r="H10" s="27" t="s">
        <v>17</v>
      </c>
      <c r="I10" s="65"/>
      <c r="J10" s="27" t="s">
        <v>17</v>
      </c>
      <c r="K10" s="27" t="s">
        <v>21</v>
      </c>
      <c r="L10" s="13" t="s">
        <v>14</v>
      </c>
      <c r="M10" s="27" t="s">
        <v>16</v>
      </c>
      <c r="N10" s="27" t="s">
        <v>25</v>
      </c>
      <c r="O10" s="65"/>
      <c r="P10" s="26"/>
      <c r="Q10" s="26"/>
      <c r="R10" s="9"/>
      <c r="S10" s="26"/>
      <c r="T10" s="26"/>
      <c r="U10" s="26"/>
      <c r="V10" s="26"/>
      <c r="W10" s="26"/>
    </row>
    <row r="11" spans="1:25">
      <c r="A11" s="68"/>
      <c r="B11" s="68"/>
      <c r="C11" s="65"/>
      <c r="D11" s="48" t="s">
        <v>14</v>
      </c>
      <c r="E11" s="27" t="s">
        <v>14</v>
      </c>
      <c r="F11" s="65"/>
      <c r="G11" s="48" t="s">
        <v>16</v>
      </c>
      <c r="H11" s="7"/>
      <c r="I11" s="65"/>
      <c r="J11" s="7"/>
      <c r="K11" s="7"/>
      <c r="L11" s="13" t="s">
        <v>2</v>
      </c>
      <c r="M11" s="27" t="s">
        <v>17</v>
      </c>
      <c r="N11" s="7"/>
      <c r="O11" s="65"/>
      <c r="P11" s="26"/>
      <c r="Q11" s="26"/>
      <c r="R11" s="28"/>
      <c r="S11" s="26"/>
      <c r="T11" s="29"/>
      <c r="U11" s="8"/>
      <c r="V11" s="29"/>
      <c r="W11" s="8"/>
    </row>
    <row r="12" spans="1:25" ht="15" thickBot="1">
      <c r="A12" s="68"/>
      <c r="B12" s="69"/>
      <c r="C12" s="66"/>
      <c r="D12" s="49" t="s">
        <v>2</v>
      </c>
      <c r="E12" s="6" t="s">
        <v>2</v>
      </c>
      <c r="F12" s="66"/>
      <c r="G12" s="49" t="s">
        <v>17</v>
      </c>
      <c r="H12" s="50"/>
      <c r="I12" s="66"/>
      <c r="J12" s="50"/>
      <c r="K12" s="50"/>
      <c r="L12" s="50"/>
      <c r="M12" s="50"/>
      <c r="N12" s="50"/>
      <c r="O12" s="66"/>
      <c r="P12" s="26"/>
      <c r="Q12" s="26"/>
      <c r="R12" s="28"/>
      <c r="S12" s="26"/>
      <c r="T12" s="29"/>
      <c r="U12" s="8"/>
      <c r="V12" s="29"/>
      <c r="W12" s="8"/>
    </row>
    <row r="13" spans="1:25" ht="25.2" customHeight="1">
      <c r="A13" s="15">
        <v>1</v>
      </c>
      <c r="B13" s="52">
        <v>1</v>
      </c>
      <c r="C13" s="54" t="s">
        <v>56</v>
      </c>
      <c r="D13" s="51">
        <v>123392</v>
      </c>
      <c r="E13" s="46">
        <v>141646</v>
      </c>
      <c r="F13" s="55">
        <f>(D13-E13)/E13</f>
        <v>-0.12887056464707794</v>
      </c>
      <c r="G13" s="51">
        <v>24235</v>
      </c>
      <c r="H13" s="46">
        <v>202</v>
      </c>
      <c r="I13" s="46">
        <f>G13/H13</f>
        <v>119.97524752475248</v>
      </c>
      <c r="J13" s="46">
        <v>19</v>
      </c>
      <c r="K13" s="46">
        <v>2</v>
      </c>
      <c r="L13" s="51">
        <v>296459</v>
      </c>
      <c r="M13" s="51">
        <v>59063</v>
      </c>
      <c r="N13" s="44">
        <v>43434</v>
      </c>
      <c r="O13" s="17" t="s">
        <v>57</v>
      </c>
      <c r="P13" s="29"/>
      <c r="Q13" s="26"/>
      <c r="R13" s="45"/>
      <c r="S13" s="26"/>
      <c r="T13" s="29"/>
      <c r="U13" s="26"/>
      <c r="V13" s="29"/>
      <c r="W13" s="8"/>
      <c r="X13" s="8"/>
      <c r="Y13" s="29"/>
    </row>
    <row r="14" spans="1:25" s="26" customFormat="1" ht="25.2" customHeight="1">
      <c r="A14" s="18">
        <v>2</v>
      </c>
      <c r="B14" s="52" t="s">
        <v>41</v>
      </c>
      <c r="C14" s="54" t="s">
        <v>68</v>
      </c>
      <c r="D14" s="51">
        <v>38373</v>
      </c>
      <c r="E14" s="46" t="s">
        <v>30</v>
      </c>
      <c r="F14" s="46" t="s">
        <v>30</v>
      </c>
      <c r="G14" s="51">
        <v>6039</v>
      </c>
      <c r="H14" s="46">
        <v>130</v>
      </c>
      <c r="I14" s="46">
        <f>G14/H14</f>
        <v>46.45384615384615</v>
      </c>
      <c r="J14" s="46">
        <v>16</v>
      </c>
      <c r="K14" s="46">
        <v>1</v>
      </c>
      <c r="L14" s="51">
        <v>40008</v>
      </c>
      <c r="M14" s="51">
        <v>6327</v>
      </c>
      <c r="N14" s="44">
        <v>43441</v>
      </c>
      <c r="O14" s="17" t="s">
        <v>57</v>
      </c>
      <c r="P14" s="29"/>
      <c r="R14" s="45"/>
      <c r="T14" s="29"/>
      <c r="V14" s="29"/>
      <c r="W14" s="8"/>
      <c r="X14" s="8"/>
      <c r="Y14" s="29"/>
    </row>
    <row r="15" spans="1:25" s="26" customFormat="1" ht="25.2" customHeight="1">
      <c r="A15" s="18">
        <v>3</v>
      </c>
      <c r="B15" s="52">
        <v>2</v>
      </c>
      <c r="C15" s="54" t="s">
        <v>40</v>
      </c>
      <c r="D15" s="51">
        <v>35994.11</v>
      </c>
      <c r="E15" s="46">
        <v>56387.07</v>
      </c>
      <c r="F15" s="55">
        <f>(D15-E15)/E15</f>
        <v>-0.36166021749312383</v>
      </c>
      <c r="G15" s="51">
        <v>5793</v>
      </c>
      <c r="H15" s="53">
        <v>77</v>
      </c>
      <c r="I15" s="46">
        <f>G15/H15</f>
        <v>75.233766233766232</v>
      </c>
      <c r="J15" s="46">
        <v>13</v>
      </c>
      <c r="K15" s="46">
        <v>6</v>
      </c>
      <c r="L15" s="51">
        <v>820598</v>
      </c>
      <c r="M15" s="51">
        <v>138669</v>
      </c>
      <c r="N15" s="44">
        <v>43406</v>
      </c>
      <c r="O15" s="17" t="s">
        <v>38</v>
      </c>
      <c r="P15" s="29"/>
      <c r="R15" s="45"/>
      <c r="T15" s="29"/>
      <c r="V15" s="29"/>
      <c r="W15" s="8"/>
      <c r="X15" s="8"/>
      <c r="Y15" s="29"/>
    </row>
    <row r="16" spans="1:25" s="26" customFormat="1" ht="25.2" customHeight="1">
      <c r="A16" s="18">
        <v>4</v>
      </c>
      <c r="B16" s="52" t="s">
        <v>41</v>
      </c>
      <c r="C16" s="54" t="s">
        <v>70</v>
      </c>
      <c r="D16" s="51">
        <v>31450.61</v>
      </c>
      <c r="E16" s="46" t="s">
        <v>30</v>
      </c>
      <c r="F16" s="46" t="s">
        <v>30</v>
      </c>
      <c r="G16" s="51">
        <v>5276</v>
      </c>
      <c r="H16" s="46">
        <v>69</v>
      </c>
      <c r="I16" s="46">
        <f>G16/H16</f>
        <v>76.463768115942031</v>
      </c>
      <c r="J16" s="46">
        <v>13</v>
      </c>
      <c r="K16" s="46">
        <v>1</v>
      </c>
      <c r="L16" s="51">
        <v>31450.61</v>
      </c>
      <c r="M16" s="51">
        <v>5276</v>
      </c>
      <c r="N16" s="44">
        <v>43441</v>
      </c>
      <c r="O16" s="17" t="s">
        <v>71</v>
      </c>
      <c r="P16" s="29"/>
      <c r="R16" s="45"/>
      <c r="T16" s="29"/>
      <c r="V16" s="29"/>
      <c r="W16" s="8"/>
      <c r="X16" s="8"/>
      <c r="Y16" s="29"/>
    </row>
    <row r="17" spans="1:25" s="26" customFormat="1" ht="25.2" customHeight="1">
      <c r="A17" s="18">
        <v>5</v>
      </c>
      <c r="B17" s="52">
        <v>3</v>
      </c>
      <c r="C17" s="54" t="s">
        <v>53</v>
      </c>
      <c r="D17" s="51">
        <v>25346.86</v>
      </c>
      <c r="E17" s="46">
        <v>33600.370000000003</v>
      </c>
      <c r="F17" s="55">
        <f>(D17-E17)/E17</f>
        <v>-0.24563747363496299</v>
      </c>
      <c r="G17" s="51">
        <v>4476</v>
      </c>
      <c r="H17" s="46">
        <v>56</v>
      </c>
      <c r="I17" s="46">
        <f>G17/H17</f>
        <v>79.928571428571431</v>
      </c>
      <c r="J17" s="46">
        <v>8</v>
      </c>
      <c r="K17" s="46">
        <v>3</v>
      </c>
      <c r="L17" s="51">
        <v>182772.31</v>
      </c>
      <c r="M17" s="51">
        <v>37035</v>
      </c>
      <c r="N17" s="44">
        <v>43427</v>
      </c>
      <c r="O17" s="17" t="s">
        <v>54</v>
      </c>
      <c r="P17" s="29"/>
      <c r="R17" s="45"/>
      <c r="T17" s="29"/>
      <c r="U17" s="62"/>
      <c r="V17" s="29"/>
      <c r="W17" s="8"/>
      <c r="X17" s="8"/>
      <c r="Y17" s="29"/>
    </row>
    <row r="18" spans="1:25" s="26" customFormat="1" ht="25.2" customHeight="1">
      <c r="A18" s="18">
        <v>6</v>
      </c>
      <c r="B18" s="52">
        <v>4</v>
      </c>
      <c r="C18" s="54" t="s">
        <v>42</v>
      </c>
      <c r="D18" s="51">
        <v>12393</v>
      </c>
      <c r="E18" s="46">
        <v>25312.68</v>
      </c>
      <c r="F18" s="55">
        <f>(D18-E18)/E18</f>
        <v>-0.51040348157524218</v>
      </c>
      <c r="G18" s="51">
        <v>2112</v>
      </c>
      <c r="H18" s="46" t="s">
        <v>30</v>
      </c>
      <c r="I18" s="46" t="s">
        <v>30</v>
      </c>
      <c r="J18" s="46">
        <v>14</v>
      </c>
      <c r="K18" s="46">
        <v>5</v>
      </c>
      <c r="L18" s="51">
        <v>375454</v>
      </c>
      <c r="M18" s="51">
        <v>68416</v>
      </c>
      <c r="N18" s="44">
        <v>43413</v>
      </c>
      <c r="O18" s="17" t="s">
        <v>43</v>
      </c>
      <c r="P18" s="29"/>
      <c r="R18" s="45"/>
      <c r="T18" s="29"/>
      <c r="U18" s="62"/>
      <c r="V18" s="29"/>
      <c r="W18" s="8"/>
      <c r="X18" s="8"/>
      <c r="Y18" s="29"/>
    </row>
    <row r="19" spans="1:25" s="26" customFormat="1" ht="25.2" customHeight="1">
      <c r="A19" s="18">
        <v>7</v>
      </c>
      <c r="B19" s="52">
        <v>5</v>
      </c>
      <c r="C19" s="54" t="s">
        <v>46</v>
      </c>
      <c r="D19" s="51">
        <v>11620.79</v>
      </c>
      <c r="E19" s="46">
        <v>24692.959999999999</v>
      </c>
      <c r="F19" s="55">
        <f>(D19-E19)/E19</f>
        <v>-0.5293885382716369</v>
      </c>
      <c r="G19" s="51">
        <v>1802</v>
      </c>
      <c r="H19" s="46">
        <v>32</v>
      </c>
      <c r="I19" s="46">
        <f>G19/H19</f>
        <v>56.3125</v>
      </c>
      <c r="J19" s="46">
        <v>9</v>
      </c>
      <c r="K19" s="46">
        <v>4</v>
      </c>
      <c r="L19" s="51">
        <v>262561.78000000003</v>
      </c>
      <c r="M19" s="51">
        <v>43647</v>
      </c>
      <c r="N19" s="44">
        <v>43420</v>
      </c>
      <c r="O19" s="17" t="s">
        <v>34</v>
      </c>
      <c r="P19" s="29"/>
      <c r="R19" s="45"/>
      <c r="T19" s="29"/>
      <c r="U19" s="62"/>
      <c r="V19" s="29"/>
      <c r="W19" s="8"/>
      <c r="X19" s="8"/>
      <c r="Y19" s="29"/>
    </row>
    <row r="20" spans="1:25" s="26" customFormat="1" ht="25.2" customHeight="1">
      <c r="A20" s="18">
        <v>8</v>
      </c>
      <c r="B20" s="52">
        <v>6</v>
      </c>
      <c r="C20" s="54" t="s">
        <v>58</v>
      </c>
      <c r="D20" s="51">
        <v>8097.74</v>
      </c>
      <c r="E20" s="46">
        <v>24070.45</v>
      </c>
      <c r="F20" s="55">
        <f>(D20-E20)/E20</f>
        <v>-0.66358169456740523</v>
      </c>
      <c r="G20" s="51">
        <v>1338</v>
      </c>
      <c r="H20" s="46">
        <v>27</v>
      </c>
      <c r="I20" s="46">
        <f>G20/H20</f>
        <v>49.555555555555557</v>
      </c>
      <c r="J20" s="46">
        <v>9</v>
      </c>
      <c r="K20" s="46">
        <v>2</v>
      </c>
      <c r="L20" s="51">
        <v>40620.43</v>
      </c>
      <c r="M20" s="51">
        <v>7131</v>
      </c>
      <c r="N20" s="44">
        <v>43434</v>
      </c>
      <c r="O20" s="17" t="s">
        <v>27</v>
      </c>
      <c r="P20" s="29"/>
      <c r="R20" s="45"/>
      <c r="T20" s="29"/>
      <c r="U20" s="62"/>
      <c r="V20" s="29"/>
      <c r="W20" s="8"/>
      <c r="X20" s="8"/>
      <c r="Y20" s="29"/>
    </row>
    <row r="21" spans="1:25" s="26" customFormat="1" ht="25.2" customHeight="1">
      <c r="A21" s="18">
        <v>9</v>
      </c>
      <c r="B21" s="52">
        <v>8</v>
      </c>
      <c r="C21" s="54" t="s">
        <v>49</v>
      </c>
      <c r="D21" s="51">
        <v>6295.91</v>
      </c>
      <c r="E21" s="46">
        <v>12784.82</v>
      </c>
      <c r="F21" s="55">
        <f>(D21-E21)/E21</f>
        <v>-0.5075480139728209</v>
      </c>
      <c r="G21" s="51">
        <v>1332</v>
      </c>
      <c r="H21" s="46">
        <v>39</v>
      </c>
      <c r="I21" s="46">
        <f>G21/H21</f>
        <v>34.153846153846153</v>
      </c>
      <c r="J21" s="46">
        <v>11</v>
      </c>
      <c r="K21" s="46">
        <v>3</v>
      </c>
      <c r="L21" s="51">
        <v>63076</v>
      </c>
      <c r="M21" s="51">
        <v>14297</v>
      </c>
      <c r="N21" s="44">
        <v>43427</v>
      </c>
      <c r="O21" s="57" t="s">
        <v>45</v>
      </c>
      <c r="P21" s="29"/>
      <c r="R21" s="45"/>
      <c r="T21" s="29"/>
      <c r="U21" s="62"/>
      <c r="V21" s="29"/>
      <c r="W21" s="8"/>
      <c r="X21" s="8"/>
      <c r="Y21" s="29"/>
    </row>
    <row r="22" spans="1:25" s="26" customFormat="1" ht="25.2" customHeight="1">
      <c r="A22" s="18">
        <v>10</v>
      </c>
      <c r="B22" s="52" t="s">
        <v>41</v>
      </c>
      <c r="C22" s="54" t="s">
        <v>74</v>
      </c>
      <c r="D22" s="51">
        <v>5273</v>
      </c>
      <c r="E22" s="46" t="s">
        <v>30</v>
      </c>
      <c r="F22" s="46" t="s">
        <v>30</v>
      </c>
      <c r="G22" s="51">
        <v>1146</v>
      </c>
      <c r="H22" s="46" t="s">
        <v>30</v>
      </c>
      <c r="I22" s="46" t="s">
        <v>30</v>
      </c>
      <c r="J22" s="46">
        <v>14</v>
      </c>
      <c r="K22" s="46">
        <v>1</v>
      </c>
      <c r="L22" s="51">
        <v>5273</v>
      </c>
      <c r="M22" s="51">
        <v>1146</v>
      </c>
      <c r="N22" s="44">
        <v>43441</v>
      </c>
      <c r="O22" s="17" t="s">
        <v>32</v>
      </c>
      <c r="P22" s="29"/>
      <c r="R22" s="45"/>
      <c r="T22" s="70"/>
      <c r="U22" s="29"/>
      <c r="V22" s="29"/>
      <c r="W22" s="8"/>
      <c r="X22" s="8"/>
      <c r="Y22" s="29"/>
    </row>
    <row r="23" spans="1:25" s="26" customFormat="1" ht="25.2" customHeight="1">
      <c r="A23" s="30"/>
      <c r="B23" s="30"/>
      <c r="C23" s="31" t="s">
        <v>29</v>
      </c>
      <c r="D23" s="32">
        <f>SUM(D13:D22)</f>
        <v>298237.0199999999</v>
      </c>
      <c r="E23" s="32">
        <f t="shared" ref="E23:G23" si="0">SUM(E13:E22)</f>
        <v>318494.35000000003</v>
      </c>
      <c r="F23" s="56">
        <f t="shared" ref="F23" si="1">(D23-E23)/E23</f>
        <v>-6.3603420280454362E-2</v>
      </c>
      <c r="G23" s="32">
        <f t="shared" si="0"/>
        <v>53549</v>
      </c>
      <c r="H23" s="32"/>
      <c r="I23" s="34"/>
      <c r="J23" s="33"/>
      <c r="K23" s="35"/>
      <c r="L23" s="36"/>
      <c r="M23" s="40"/>
      <c r="N23" s="37"/>
      <c r="O23" s="41"/>
      <c r="P23" s="25"/>
      <c r="Q23" s="23"/>
      <c r="R23" s="24"/>
      <c r="S23" s="23"/>
      <c r="T23" s="23"/>
      <c r="U23" s="23"/>
      <c r="V23" s="23"/>
      <c r="W23" s="23"/>
      <c r="Y23" s="23"/>
    </row>
    <row r="24" spans="1:25" s="23" customFormat="1" ht="13.8" customHeight="1">
      <c r="A24" s="21"/>
      <c r="B24" s="38"/>
      <c r="C24" s="22"/>
      <c r="D24" s="39"/>
      <c r="E24" s="39"/>
      <c r="F24" s="42"/>
      <c r="G24" s="39"/>
      <c r="H24" s="39"/>
      <c r="I24" s="39"/>
      <c r="J24" s="39"/>
      <c r="K24" s="39"/>
      <c r="L24" s="39"/>
      <c r="M24" s="39"/>
      <c r="N24" s="43"/>
      <c r="O24" s="19"/>
      <c r="P24" s="1"/>
      <c r="Q24" s="1"/>
      <c r="R24" s="1"/>
      <c r="S24" s="1"/>
      <c r="T24" s="1"/>
      <c r="U24" s="1"/>
      <c r="V24" s="1"/>
      <c r="W24" s="1"/>
      <c r="Y24" s="1"/>
    </row>
    <row r="25" spans="1:25" s="26" customFormat="1" ht="25.2" customHeight="1">
      <c r="A25" s="18">
        <v>11</v>
      </c>
      <c r="B25" s="52" t="s">
        <v>41</v>
      </c>
      <c r="C25" s="54" t="s">
        <v>72</v>
      </c>
      <c r="D25" s="51">
        <v>5147.13</v>
      </c>
      <c r="E25" s="46" t="s">
        <v>30</v>
      </c>
      <c r="F25" s="46" t="s">
        <v>30</v>
      </c>
      <c r="G25" s="51">
        <v>876</v>
      </c>
      <c r="H25" s="46">
        <v>36</v>
      </c>
      <c r="I25" s="46">
        <f>G25/H25</f>
        <v>24.333333333333332</v>
      </c>
      <c r="J25" s="46">
        <v>9</v>
      </c>
      <c r="K25" s="46">
        <v>1</v>
      </c>
      <c r="L25" s="51">
        <v>5147.13</v>
      </c>
      <c r="M25" s="51">
        <v>876</v>
      </c>
      <c r="N25" s="44">
        <v>43441</v>
      </c>
      <c r="O25" s="17" t="s">
        <v>27</v>
      </c>
      <c r="P25" s="29"/>
      <c r="R25" s="45"/>
      <c r="T25" s="29"/>
      <c r="U25" s="29"/>
      <c r="V25" s="29"/>
      <c r="W25" s="8"/>
      <c r="X25" s="8"/>
      <c r="Y25" s="29"/>
    </row>
    <row r="26" spans="1:25" s="26" customFormat="1" ht="25.2" customHeight="1">
      <c r="A26" s="18">
        <v>12</v>
      </c>
      <c r="B26" s="52">
        <v>12</v>
      </c>
      <c r="C26" s="54" t="s">
        <v>36</v>
      </c>
      <c r="D26" s="51">
        <v>5133.03</v>
      </c>
      <c r="E26" s="46">
        <v>7122.25</v>
      </c>
      <c r="F26" s="55">
        <f>(D26-E26)/E26</f>
        <v>-0.27929657060619895</v>
      </c>
      <c r="G26" s="51">
        <v>847</v>
      </c>
      <c r="H26" s="53">
        <v>27</v>
      </c>
      <c r="I26" s="46">
        <f>G26/H26</f>
        <v>31.37037037037037</v>
      </c>
      <c r="J26" s="46">
        <v>10</v>
      </c>
      <c r="K26" s="46">
        <v>9</v>
      </c>
      <c r="L26" s="51">
        <v>1280119.6399999999</v>
      </c>
      <c r="M26" s="51">
        <v>237507</v>
      </c>
      <c r="N26" s="44">
        <v>43385</v>
      </c>
      <c r="O26" s="17" t="s">
        <v>27</v>
      </c>
      <c r="P26" s="29"/>
      <c r="R26" s="45"/>
      <c r="T26" s="29"/>
      <c r="U26" s="29"/>
      <c r="V26" s="29"/>
      <c r="W26" s="8"/>
      <c r="X26" s="8"/>
      <c r="Y26" s="29"/>
    </row>
    <row r="27" spans="1:25" s="26" customFormat="1" ht="25.2" customHeight="1">
      <c r="A27" s="18">
        <v>13</v>
      </c>
      <c r="B27" s="52" t="s">
        <v>41</v>
      </c>
      <c r="C27" s="54" t="s">
        <v>79</v>
      </c>
      <c r="D27" s="51">
        <v>5102</v>
      </c>
      <c r="E27" s="46" t="s">
        <v>30</v>
      </c>
      <c r="F27" s="46" t="s">
        <v>30</v>
      </c>
      <c r="G27" s="51">
        <v>1159</v>
      </c>
      <c r="H27" s="46" t="s">
        <v>30</v>
      </c>
      <c r="I27" s="46" t="s">
        <v>30</v>
      </c>
      <c r="J27" s="46">
        <v>8</v>
      </c>
      <c r="K27" s="46">
        <v>1</v>
      </c>
      <c r="L27" s="51">
        <v>5102</v>
      </c>
      <c r="M27" s="51">
        <v>1159</v>
      </c>
      <c r="N27" s="44">
        <v>43441</v>
      </c>
      <c r="O27" s="17" t="s">
        <v>51</v>
      </c>
      <c r="P27" s="29"/>
      <c r="R27" s="45"/>
      <c r="T27" s="70"/>
      <c r="U27" s="29"/>
      <c r="V27" s="29"/>
      <c r="W27" s="8"/>
      <c r="X27" s="8"/>
      <c r="Y27" s="29"/>
    </row>
    <row r="28" spans="1:25" s="26" customFormat="1" ht="25.2" customHeight="1">
      <c r="A28" s="18">
        <v>14</v>
      </c>
      <c r="B28" s="52">
        <v>11</v>
      </c>
      <c r="C28" s="54" t="s">
        <v>35</v>
      </c>
      <c r="D28" s="51">
        <v>5049.4399999999996</v>
      </c>
      <c r="E28" s="46">
        <v>7503.06</v>
      </c>
      <c r="F28" s="55">
        <f>(D28-E28)/E28</f>
        <v>-0.32701591084171</v>
      </c>
      <c r="G28" s="51">
        <v>820</v>
      </c>
      <c r="H28" s="53">
        <v>13</v>
      </c>
      <c r="I28" s="46">
        <f>G28/H28</f>
        <v>63.07692307692308</v>
      </c>
      <c r="J28" s="46">
        <v>6</v>
      </c>
      <c r="K28" s="46">
        <v>10</v>
      </c>
      <c r="L28" s="51">
        <v>538110.67000000004</v>
      </c>
      <c r="M28" s="51">
        <v>93096</v>
      </c>
      <c r="N28" s="44">
        <v>43378</v>
      </c>
      <c r="O28" s="17" t="s">
        <v>34</v>
      </c>
      <c r="P28" s="29"/>
      <c r="R28" s="45"/>
      <c r="T28" s="29"/>
      <c r="U28" s="29"/>
      <c r="V28" s="29"/>
      <c r="W28" s="8"/>
      <c r="X28" s="8"/>
      <c r="Y28" s="29"/>
    </row>
    <row r="29" spans="1:25" s="26" customFormat="1" ht="25.2" customHeight="1">
      <c r="A29" s="18">
        <v>15</v>
      </c>
      <c r="B29" s="52">
        <v>9</v>
      </c>
      <c r="C29" s="54" t="s">
        <v>60</v>
      </c>
      <c r="D29" s="51">
        <v>4420.78</v>
      </c>
      <c r="E29" s="46">
        <v>10626.45</v>
      </c>
      <c r="F29" s="55">
        <f>(D29-E29)/E29</f>
        <v>-0.5839833622705608</v>
      </c>
      <c r="G29" s="51">
        <v>780</v>
      </c>
      <c r="H29" s="46">
        <v>21</v>
      </c>
      <c r="I29" s="46">
        <f>G29/H29</f>
        <v>37.142857142857146</v>
      </c>
      <c r="J29" s="46">
        <v>8</v>
      </c>
      <c r="K29" s="46">
        <v>2</v>
      </c>
      <c r="L29" s="51">
        <v>19891.8</v>
      </c>
      <c r="M29" s="51">
        <v>3465</v>
      </c>
      <c r="N29" s="44">
        <v>43434</v>
      </c>
      <c r="O29" s="17" t="s">
        <v>61</v>
      </c>
      <c r="P29" s="29"/>
      <c r="R29" s="45"/>
      <c r="S29" s="60"/>
      <c r="T29" s="29"/>
      <c r="U29" s="29"/>
      <c r="V29" s="29"/>
      <c r="W29" s="8"/>
      <c r="X29" s="8"/>
      <c r="Y29" s="29"/>
    </row>
    <row r="30" spans="1:25" s="26" customFormat="1" ht="25.2" customHeight="1">
      <c r="A30" s="18">
        <v>16</v>
      </c>
      <c r="B30" s="52">
        <v>14</v>
      </c>
      <c r="C30" s="54" t="s">
        <v>59</v>
      </c>
      <c r="D30" s="51">
        <v>4368</v>
      </c>
      <c r="E30" s="46">
        <v>4191</v>
      </c>
      <c r="F30" s="55">
        <f>(D30-E30)/E30</f>
        <v>4.2233357193987117E-2</v>
      </c>
      <c r="G30" s="51">
        <v>1021</v>
      </c>
      <c r="H30" s="46" t="s">
        <v>30</v>
      </c>
      <c r="I30" s="46" t="s">
        <v>30</v>
      </c>
      <c r="J30" s="46">
        <v>4</v>
      </c>
      <c r="K30" s="46">
        <v>2</v>
      </c>
      <c r="L30" s="51">
        <v>11729</v>
      </c>
      <c r="M30" s="51">
        <v>2384</v>
      </c>
      <c r="N30" s="44">
        <v>43434</v>
      </c>
      <c r="O30" s="17" t="s">
        <v>32</v>
      </c>
      <c r="P30" s="29"/>
      <c r="R30" s="45"/>
      <c r="T30" s="29"/>
      <c r="U30" s="29"/>
      <c r="V30" s="29"/>
      <c r="W30" s="8"/>
      <c r="X30" s="8"/>
      <c r="Y30" s="29"/>
    </row>
    <row r="31" spans="1:25" s="26" customFormat="1" ht="25.2" customHeight="1">
      <c r="A31" s="18">
        <v>17</v>
      </c>
      <c r="B31" s="52">
        <v>13</v>
      </c>
      <c r="C31" s="54" t="s">
        <v>55</v>
      </c>
      <c r="D31" s="51">
        <v>2229.65</v>
      </c>
      <c r="E31" s="46">
        <v>6320.88</v>
      </c>
      <c r="F31" s="55">
        <f>(D31-E31)/E31</f>
        <v>-0.64725639467922191</v>
      </c>
      <c r="G31" s="51">
        <v>371</v>
      </c>
      <c r="H31" s="46">
        <v>9</v>
      </c>
      <c r="I31" s="46">
        <f>G31/H31</f>
        <v>41.222222222222221</v>
      </c>
      <c r="J31" s="46">
        <v>5</v>
      </c>
      <c r="K31" s="46">
        <v>3</v>
      </c>
      <c r="L31" s="51">
        <v>38329.699999999997</v>
      </c>
      <c r="M31" s="51">
        <v>6793</v>
      </c>
      <c r="N31" s="44">
        <v>43427</v>
      </c>
      <c r="O31" s="17" t="s">
        <v>27</v>
      </c>
      <c r="P31" s="29"/>
      <c r="R31" s="45"/>
      <c r="T31" s="29"/>
      <c r="U31" s="29"/>
      <c r="V31" s="29"/>
      <c r="W31" s="8"/>
      <c r="X31" s="8"/>
      <c r="Y31" s="29"/>
    </row>
    <row r="32" spans="1:25" s="26" customFormat="1" ht="25.2" customHeight="1">
      <c r="A32" s="18">
        <v>18</v>
      </c>
      <c r="B32" s="61" t="s">
        <v>41</v>
      </c>
      <c r="C32" s="54" t="s">
        <v>76</v>
      </c>
      <c r="D32" s="51">
        <v>1782.98</v>
      </c>
      <c r="E32" s="46" t="s">
        <v>30</v>
      </c>
      <c r="F32" s="46" t="s">
        <v>30</v>
      </c>
      <c r="G32" s="51">
        <v>328</v>
      </c>
      <c r="H32" s="46">
        <v>24</v>
      </c>
      <c r="I32" s="46">
        <f>G32/H32</f>
        <v>13.666666666666666</v>
      </c>
      <c r="J32" s="46">
        <v>10</v>
      </c>
      <c r="K32" s="46">
        <v>1</v>
      </c>
      <c r="L32" s="51">
        <v>1783</v>
      </c>
      <c r="M32" s="51">
        <v>328</v>
      </c>
      <c r="N32" s="44">
        <v>43441</v>
      </c>
      <c r="O32" s="57" t="s">
        <v>45</v>
      </c>
      <c r="P32" s="29"/>
      <c r="R32" s="45"/>
      <c r="T32" s="70"/>
      <c r="U32" s="29"/>
      <c r="V32" s="29"/>
      <c r="W32" s="8"/>
      <c r="X32" s="8"/>
      <c r="Y32" s="29"/>
    </row>
    <row r="33" spans="1:25" s="26" customFormat="1" ht="25.2" customHeight="1">
      <c r="A33" s="18">
        <v>19</v>
      </c>
      <c r="B33" s="52">
        <v>15</v>
      </c>
      <c r="C33" s="54" t="s">
        <v>37</v>
      </c>
      <c r="D33" s="51">
        <v>721.39</v>
      </c>
      <c r="E33" s="46">
        <v>2990.64</v>
      </c>
      <c r="F33" s="55">
        <f>(D33-E33)/E33</f>
        <v>-0.75878407297434669</v>
      </c>
      <c r="G33" s="51">
        <v>148</v>
      </c>
      <c r="H33" s="53">
        <v>5</v>
      </c>
      <c r="I33" s="46">
        <f>G33/H33</f>
        <v>29.6</v>
      </c>
      <c r="J33" s="46">
        <v>3</v>
      </c>
      <c r="K33" s="46">
        <v>8</v>
      </c>
      <c r="L33" s="51">
        <v>302103.44</v>
      </c>
      <c r="M33" s="51">
        <v>65859</v>
      </c>
      <c r="N33" s="44">
        <v>43392</v>
      </c>
      <c r="O33" s="17" t="s">
        <v>34</v>
      </c>
      <c r="P33" s="29"/>
      <c r="R33" s="45"/>
      <c r="T33" s="29"/>
      <c r="U33" s="29"/>
      <c r="V33" s="29"/>
      <c r="W33" s="8"/>
      <c r="X33" s="8"/>
      <c r="Y33" s="29"/>
    </row>
    <row r="34" spans="1:25" s="26" customFormat="1" ht="25.2" customHeight="1">
      <c r="A34" s="18">
        <v>20</v>
      </c>
      <c r="B34" s="58">
        <v>16</v>
      </c>
      <c r="C34" s="54" t="s">
        <v>44</v>
      </c>
      <c r="D34" s="51">
        <v>515</v>
      </c>
      <c r="E34" s="46">
        <v>1236</v>
      </c>
      <c r="F34" s="55">
        <f>(D34-E34)/E34</f>
        <v>-0.58333333333333337</v>
      </c>
      <c r="G34" s="51">
        <v>109</v>
      </c>
      <c r="H34" s="46" t="s">
        <v>30</v>
      </c>
      <c r="I34" s="46" t="s">
        <v>30</v>
      </c>
      <c r="J34" s="46">
        <v>1</v>
      </c>
      <c r="K34" s="46">
        <v>5</v>
      </c>
      <c r="L34" s="51">
        <v>52951</v>
      </c>
      <c r="M34" s="51">
        <v>12389</v>
      </c>
      <c r="N34" s="44">
        <v>43413</v>
      </c>
      <c r="O34" s="17" t="s">
        <v>32</v>
      </c>
      <c r="P34" s="29"/>
      <c r="R34" s="45"/>
      <c r="T34" s="29"/>
      <c r="U34" s="29"/>
      <c r="V34" s="29"/>
      <c r="W34" s="8"/>
      <c r="X34" s="8"/>
      <c r="Y34" s="29"/>
    </row>
    <row r="35" spans="1:25" s="26" customFormat="1" ht="25.2" customHeight="1">
      <c r="A35" s="30"/>
      <c r="B35" s="30"/>
      <c r="C35" s="31" t="s">
        <v>31</v>
      </c>
      <c r="D35" s="32">
        <f>SUM(D23:D34)</f>
        <v>332706.42</v>
      </c>
      <c r="E35" s="32">
        <f t="shared" ref="E35:G35" si="2">SUM(E23:E34)</f>
        <v>358484.63000000006</v>
      </c>
      <c r="F35" s="56">
        <f>(D35-E35)/E35</f>
        <v>-7.190882911772277E-2</v>
      </c>
      <c r="G35" s="32">
        <f t="shared" si="2"/>
        <v>60008</v>
      </c>
      <c r="H35" s="33"/>
      <c r="I35" s="34"/>
      <c r="J35" s="33"/>
      <c r="K35" s="35"/>
      <c r="L35" s="36"/>
      <c r="M35" s="40"/>
      <c r="N35" s="37"/>
      <c r="O35" s="41"/>
      <c r="P35" s="29"/>
      <c r="R35" s="28"/>
    </row>
    <row r="36" spans="1:25" s="26" customFormat="1" ht="13.8" customHeight="1">
      <c r="A36" s="21"/>
      <c r="B36" s="38"/>
      <c r="C36" s="22"/>
      <c r="D36" s="39"/>
      <c r="E36" s="39"/>
      <c r="F36" s="59"/>
      <c r="G36" s="39"/>
      <c r="H36" s="39"/>
      <c r="I36" s="39"/>
      <c r="J36" s="39"/>
      <c r="K36" s="39"/>
      <c r="L36" s="39"/>
      <c r="M36" s="39"/>
      <c r="N36" s="20"/>
      <c r="O36" s="19"/>
    </row>
    <row r="37" spans="1:25" s="26" customFormat="1" ht="25.2" customHeight="1">
      <c r="A37" s="18">
        <v>21</v>
      </c>
      <c r="B37" s="58">
        <v>18</v>
      </c>
      <c r="C37" s="54" t="s">
        <v>50</v>
      </c>
      <c r="D37" s="51">
        <v>462.8</v>
      </c>
      <c r="E37" s="46">
        <v>713</v>
      </c>
      <c r="F37" s="55">
        <f>(D37-E37)/E37</f>
        <v>-0.35091164095371669</v>
      </c>
      <c r="G37" s="51">
        <v>89</v>
      </c>
      <c r="H37" s="46" t="s">
        <v>30</v>
      </c>
      <c r="I37" s="46" t="s">
        <v>30</v>
      </c>
      <c r="J37" s="46">
        <v>2</v>
      </c>
      <c r="K37" s="46">
        <v>4</v>
      </c>
      <c r="L37" s="51">
        <v>7011.3</v>
      </c>
      <c r="M37" s="51">
        <v>1508</v>
      </c>
      <c r="N37" s="44">
        <v>43420</v>
      </c>
      <c r="O37" s="17" t="s">
        <v>51</v>
      </c>
      <c r="P37" s="29"/>
      <c r="R37" s="45"/>
      <c r="T37" s="29"/>
      <c r="U37" s="29"/>
      <c r="V37" s="29"/>
      <c r="W37" s="8"/>
      <c r="X37" s="8"/>
      <c r="Y37" s="29"/>
    </row>
    <row r="38" spans="1:25" s="26" customFormat="1" ht="25.2" customHeight="1">
      <c r="A38" s="18">
        <v>22</v>
      </c>
      <c r="B38" s="52">
        <v>21</v>
      </c>
      <c r="C38" s="54" t="s">
        <v>52</v>
      </c>
      <c r="D38" s="51">
        <v>258</v>
      </c>
      <c r="E38" s="46">
        <v>415.18</v>
      </c>
      <c r="F38" s="55">
        <f>(D38-E38)/E38</f>
        <v>-0.37858278337106799</v>
      </c>
      <c r="G38" s="51">
        <v>74</v>
      </c>
      <c r="H38" s="46">
        <v>3</v>
      </c>
      <c r="I38" s="46">
        <f>G38/H38</f>
        <v>24.666666666666668</v>
      </c>
      <c r="J38" s="46">
        <v>2</v>
      </c>
      <c r="K38" s="46">
        <v>4</v>
      </c>
      <c r="L38" s="51">
        <v>15131.87</v>
      </c>
      <c r="M38" s="51">
        <v>3436</v>
      </c>
      <c r="N38" s="44">
        <v>43420</v>
      </c>
      <c r="O38" s="17" t="s">
        <v>39</v>
      </c>
      <c r="P38" s="29"/>
      <c r="R38" s="45"/>
      <c r="S38" s="60"/>
      <c r="T38" s="29"/>
      <c r="U38" s="29"/>
      <c r="V38" s="8"/>
      <c r="W38" s="29"/>
      <c r="X38" s="8"/>
      <c r="Y38" s="29"/>
    </row>
    <row r="39" spans="1:25" s="26" customFormat="1" ht="25.2" customHeight="1">
      <c r="A39" s="18">
        <v>23</v>
      </c>
      <c r="B39" s="58">
        <v>19</v>
      </c>
      <c r="C39" s="54" t="s">
        <v>47</v>
      </c>
      <c r="D39" s="51">
        <v>166</v>
      </c>
      <c r="E39" s="46">
        <v>523.4</v>
      </c>
      <c r="F39" s="55">
        <f>(D39-E39)/E39</f>
        <v>-0.68284294994268246</v>
      </c>
      <c r="G39" s="51">
        <v>26</v>
      </c>
      <c r="H39" s="46">
        <v>2</v>
      </c>
      <c r="I39" s="46">
        <f>G39/H39</f>
        <v>13</v>
      </c>
      <c r="J39" s="46">
        <v>1</v>
      </c>
      <c r="K39" s="46">
        <v>4</v>
      </c>
      <c r="L39" s="51">
        <v>25180</v>
      </c>
      <c r="M39" s="51">
        <v>4525</v>
      </c>
      <c r="N39" s="44">
        <v>43420</v>
      </c>
      <c r="O39" s="17" t="s">
        <v>38</v>
      </c>
      <c r="P39" s="29"/>
      <c r="R39" s="45"/>
      <c r="T39" s="29"/>
      <c r="U39" s="29"/>
      <c r="V39" s="29"/>
      <c r="W39" s="8"/>
      <c r="X39" s="8"/>
      <c r="Y39" s="29"/>
    </row>
    <row r="40" spans="1:25" s="26" customFormat="1" ht="25.2" customHeight="1">
      <c r="A40" s="18">
        <v>24</v>
      </c>
      <c r="B40" s="46" t="s">
        <v>30</v>
      </c>
      <c r="C40" s="54" t="s">
        <v>75</v>
      </c>
      <c r="D40" s="51">
        <v>135</v>
      </c>
      <c r="E40" s="46" t="s">
        <v>30</v>
      </c>
      <c r="F40" s="46" t="s">
        <v>30</v>
      </c>
      <c r="G40" s="51">
        <v>54</v>
      </c>
      <c r="H40" s="46">
        <v>13</v>
      </c>
      <c r="I40" s="46">
        <f>G40/H40</f>
        <v>4.1538461538461542</v>
      </c>
      <c r="J40" s="46">
        <v>5</v>
      </c>
      <c r="K40" s="46" t="s">
        <v>30</v>
      </c>
      <c r="L40" s="51">
        <v>499593</v>
      </c>
      <c r="M40" s="51">
        <v>103426</v>
      </c>
      <c r="N40" s="44">
        <v>43315</v>
      </c>
      <c r="O40" s="57" t="s">
        <v>78</v>
      </c>
      <c r="P40" s="29"/>
      <c r="R40" s="45"/>
      <c r="T40" s="29"/>
      <c r="U40" s="62"/>
      <c r="V40" s="29"/>
      <c r="W40" s="8"/>
      <c r="X40" s="8"/>
      <c r="Y40" s="29"/>
    </row>
    <row r="41" spans="1:25" s="26" customFormat="1" ht="25.2" customHeight="1">
      <c r="A41" s="18">
        <v>25</v>
      </c>
      <c r="B41" s="58">
        <v>17</v>
      </c>
      <c r="C41" s="54" t="s">
        <v>48</v>
      </c>
      <c r="D41" s="51">
        <v>131.5</v>
      </c>
      <c r="E41" s="46">
        <v>883</v>
      </c>
      <c r="F41" s="55">
        <f>(D41-E41)/E41</f>
        <v>-0.85107587768969417</v>
      </c>
      <c r="G41" s="51">
        <v>23</v>
      </c>
      <c r="H41" s="46">
        <v>3</v>
      </c>
      <c r="I41" s="46">
        <f>G41/H41</f>
        <v>7.666666666666667</v>
      </c>
      <c r="J41" s="46">
        <v>2</v>
      </c>
      <c r="K41" s="46">
        <v>4</v>
      </c>
      <c r="L41" s="51">
        <v>12535</v>
      </c>
      <c r="M41" s="51">
        <v>2328</v>
      </c>
      <c r="N41" s="44">
        <v>43420</v>
      </c>
      <c r="O41" s="57" t="s">
        <v>45</v>
      </c>
      <c r="P41" s="29"/>
      <c r="R41" s="45"/>
      <c r="T41" s="29"/>
      <c r="U41" s="62"/>
      <c r="V41" s="29"/>
      <c r="W41" s="8"/>
      <c r="X41" s="8"/>
      <c r="Y41" s="29"/>
    </row>
    <row r="42" spans="1:25" s="26" customFormat="1" ht="25.2" customHeight="1">
      <c r="A42" s="18">
        <v>26</v>
      </c>
      <c r="B42" s="61" t="s">
        <v>30</v>
      </c>
      <c r="C42" s="54" t="s">
        <v>73</v>
      </c>
      <c r="D42" s="51">
        <v>45</v>
      </c>
      <c r="E42" s="46" t="s">
        <v>30</v>
      </c>
      <c r="F42" s="46" t="s">
        <v>30</v>
      </c>
      <c r="G42" s="51">
        <v>18</v>
      </c>
      <c r="H42" s="46">
        <v>9</v>
      </c>
      <c r="I42" s="46">
        <f>G42/H42</f>
        <v>2</v>
      </c>
      <c r="J42" s="46">
        <v>3</v>
      </c>
      <c r="K42" s="46" t="s">
        <v>30</v>
      </c>
      <c r="L42" s="51">
        <v>254031.3</v>
      </c>
      <c r="M42" s="51">
        <v>56886</v>
      </c>
      <c r="N42" s="44">
        <v>43182</v>
      </c>
      <c r="O42" s="17" t="s">
        <v>71</v>
      </c>
      <c r="P42" s="29"/>
      <c r="R42" s="45"/>
      <c r="T42" s="29"/>
      <c r="V42" s="29"/>
      <c r="W42" s="8"/>
      <c r="X42" s="8"/>
      <c r="Y42" s="29"/>
    </row>
    <row r="43" spans="1:25" s="26" customFormat="1" ht="25.2" customHeight="1">
      <c r="A43" s="18">
        <v>27</v>
      </c>
      <c r="B43" s="46" t="s">
        <v>30</v>
      </c>
      <c r="C43" s="54" t="s">
        <v>77</v>
      </c>
      <c r="D43" s="51">
        <v>43</v>
      </c>
      <c r="E43" s="46" t="s">
        <v>30</v>
      </c>
      <c r="F43" s="46" t="s">
        <v>30</v>
      </c>
      <c r="G43" s="51">
        <v>17</v>
      </c>
      <c r="H43" s="46">
        <v>1</v>
      </c>
      <c r="I43" s="46">
        <f>G43/H43</f>
        <v>17</v>
      </c>
      <c r="J43" s="46">
        <v>1</v>
      </c>
      <c r="K43" s="46" t="s">
        <v>30</v>
      </c>
      <c r="L43" s="51">
        <v>48757</v>
      </c>
      <c r="M43" s="51">
        <v>9225</v>
      </c>
      <c r="N43" s="44">
        <v>43406</v>
      </c>
      <c r="O43" s="57" t="s">
        <v>78</v>
      </c>
      <c r="P43" s="29"/>
      <c r="R43" s="45"/>
      <c r="T43" s="29"/>
      <c r="V43" s="29"/>
      <c r="W43" s="8"/>
      <c r="X43" s="8"/>
      <c r="Y43" s="29"/>
    </row>
    <row r="44" spans="1:25" s="26" customFormat="1" ht="25.2" customHeight="1">
      <c r="A44" s="18">
        <v>28</v>
      </c>
      <c r="B44" s="46" t="s">
        <v>30</v>
      </c>
      <c r="C44" s="54" t="s">
        <v>69</v>
      </c>
      <c r="D44" s="51">
        <v>37.5</v>
      </c>
      <c r="E44" s="46" t="s">
        <v>30</v>
      </c>
      <c r="F44" s="46" t="s">
        <v>30</v>
      </c>
      <c r="G44" s="51">
        <v>15</v>
      </c>
      <c r="H44" s="46">
        <v>4</v>
      </c>
      <c r="I44" s="46">
        <f>G44/H44</f>
        <v>3.75</v>
      </c>
      <c r="J44" s="46">
        <v>1</v>
      </c>
      <c r="K44" s="46" t="s">
        <v>30</v>
      </c>
      <c r="L44" s="51">
        <v>97630.03</v>
      </c>
      <c r="M44" s="51">
        <v>22398</v>
      </c>
      <c r="N44" s="44">
        <v>43140</v>
      </c>
      <c r="O44" s="17" t="s">
        <v>27</v>
      </c>
      <c r="P44" s="29"/>
      <c r="R44" s="45"/>
      <c r="T44" s="29"/>
      <c r="V44" s="29"/>
      <c r="W44" s="8"/>
      <c r="X44" s="8"/>
      <c r="Y44" s="29"/>
    </row>
    <row r="45" spans="1:25" s="26" customFormat="1" ht="25.2" customHeight="1">
      <c r="A45" s="30"/>
      <c r="B45" s="30"/>
      <c r="C45" s="31" t="s">
        <v>80</v>
      </c>
      <c r="D45" s="32">
        <f>SUM(D35:D44)</f>
        <v>333985.21999999997</v>
      </c>
      <c r="E45" s="32">
        <f>SUM(E35:E44)</f>
        <v>361019.21000000008</v>
      </c>
      <c r="F45" s="56">
        <f>(D45-E45)/E45</f>
        <v>-7.4882414151867707E-2</v>
      </c>
      <c r="G45" s="32">
        <f>SUM(G35:G44)</f>
        <v>60324</v>
      </c>
      <c r="H45" s="33"/>
      <c r="I45" s="34"/>
      <c r="J45" s="33"/>
      <c r="K45" s="35"/>
      <c r="L45" s="36"/>
      <c r="M45" s="40"/>
      <c r="N45" s="37"/>
      <c r="O45" s="41"/>
      <c r="P45" s="1"/>
      <c r="Q45" s="1"/>
      <c r="R45" s="1"/>
      <c r="S45" s="1"/>
      <c r="T45" s="1"/>
      <c r="U45" s="1"/>
      <c r="V45" s="1"/>
      <c r="W45" s="1"/>
      <c r="Y45" s="1"/>
    </row>
    <row r="46" spans="1:25">
      <c r="E46" s="26"/>
      <c r="F46" s="26"/>
    </row>
    <row r="47" spans="1:25">
      <c r="B47" s="16"/>
      <c r="K47" s="1" t="s">
        <v>33</v>
      </c>
      <c r="P47" s="26"/>
      <c r="Q47" s="26"/>
      <c r="R47" s="26"/>
      <c r="S47" s="26"/>
      <c r="T47" s="26"/>
      <c r="U47" s="26"/>
      <c r="V47" s="26"/>
      <c r="W47" s="26"/>
      <c r="Y47" s="26"/>
    </row>
    <row r="48" spans="1:25" ht="23.4" customHeight="1"/>
    <row r="49" spans="16:25">
      <c r="P49" s="26"/>
      <c r="Q49" s="26"/>
      <c r="R49" s="26"/>
      <c r="S49" s="26"/>
      <c r="T49" s="26"/>
      <c r="U49" s="26"/>
      <c r="V49" s="26"/>
      <c r="W49" s="26"/>
      <c r="Y49" s="26"/>
    </row>
    <row r="71" spans="16:18">
      <c r="P71" s="14"/>
      <c r="R71" s="12"/>
    </row>
    <row r="72" spans="16:18" ht="12" customHeight="1"/>
  </sheetData>
  <sortState xmlns:xlrd2="http://schemas.microsoft.com/office/spreadsheetml/2017/richdata2" ref="B13:O44">
    <sortCondition descending="1" ref="D13:D44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2016-09-19T08:07:15Z</cp:lastPrinted>
  <dcterms:created xsi:type="dcterms:W3CDTF">2014-10-03T07:40:56Z</dcterms:created>
  <dcterms:modified xsi:type="dcterms:W3CDTF">2018-12-10T14:48:59Z</dcterms:modified>
</cp:coreProperties>
</file>