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ruodis\"/>
    </mc:Choice>
  </mc:AlternateContent>
  <xr:revisionPtr revIDLastSave="0" documentId="13_ncr:1_{B103A713-8852-4413-9568-1B0651DFEE3D}" xr6:coauthVersionLast="40" xr6:coauthVersionMax="40" xr10:uidLastSave="{00000000-0000-0000-0000-000000000000}"/>
  <bookViews>
    <workbookView xWindow="0" yWindow="0" windowWidth="15372" windowHeight="7452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E23" i="1" l="1"/>
  <c r="G23" i="1"/>
  <c r="D23" i="1"/>
  <c r="F23" i="1" s="1"/>
  <c r="I44" i="1"/>
  <c r="I25" i="1" l="1"/>
  <c r="I45" i="1"/>
  <c r="I46" i="1"/>
  <c r="I50" i="1"/>
  <c r="I14" i="1"/>
  <c r="I17" i="1"/>
  <c r="I33" i="1"/>
  <c r="F22" i="1" l="1"/>
  <c r="F43" i="1"/>
  <c r="I43" i="1"/>
  <c r="I49" i="1" l="1"/>
  <c r="I26" i="1"/>
  <c r="I18" i="1"/>
  <c r="I15" i="1"/>
  <c r="I16" i="1"/>
  <c r="I19" i="1"/>
  <c r="I21" i="1"/>
  <c r="I28" i="1"/>
  <c r="I29" i="1"/>
  <c r="I40" i="1"/>
  <c r="I30" i="1"/>
  <c r="I27" i="1"/>
  <c r="I31" i="1"/>
  <c r="I41" i="1"/>
  <c r="I42" i="1"/>
  <c r="F18" i="1"/>
  <c r="F15" i="1"/>
  <c r="F16" i="1"/>
  <c r="F19" i="1"/>
  <c r="F20" i="1"/>
  <c r="F21" i="1"/>
  <c r="F28" i="1"/>
  <c r="F29" i="1"/>
  <c r="F39" i="1"/>
  <c r="F40" i="1"/>
  <c r="F30" i="1"/>
  <c r="F27" i="1"/>
  <c r="F31" i="1"/>
  <c r="F37" i="1"/>
  <c r="F41" i="1"/>
  <c r="F38" i="1"/>
  <c r="F42" i="1"/>
  <c r="F13" i="1" l="1"/>
  <c r="I13" i="1" l="1"/>
  <c r="F35" i="1"/>
  <c r="E35" i="1"/>
  <c r="E47" i="1"/>
  <c r="E51" i="1"/>
  <c r="F47" i="1"/>
  <c r="D35" i="1"/>
  <c r="D47" i="1"/>
  <c r="D51" i="1"/>
  <c r="F51" i="1"/>
  <c r="G35" i="1"/>
  <c r="G47" i="1"/>
  <c r="G51" i="1"/>
</calcChain>
</file>

<file path=xl/sharedStrings.xml><?xml version="1.0" encoding="utf-8"?>
<sst xmlns="http://schemas.openxmlformats.org/spreadsheetml/2006/main" count="170" uniqueCount="88">
  <si>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</si>
  <si>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</si>
  <si>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</si>
  <si>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</si>
  <si>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</si>
  <si>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</si>
  <si>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</si>
  <si>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</si>
  <si>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</si>
  <si>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</si>
  <si>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</si>
  <si>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</si>
  <si>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</si>
  <si>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</si>
  <si>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</si>
  <si>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</si>
  <si>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</si>
  <si>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</si>
  <si>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</si>
  <si>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</si>
  <si>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</si>
  <si>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</si>
  <si>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</si>
  <si>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</si>
  <si>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</si>
  <si>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</si>
  <si>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</si>
  <si>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</si>
  <si>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</si>
  <si>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</si>
  <si>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</si>
  <si>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</si>
  <si>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</si>
  <si>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 xml:space="preserve"> </t>
  </si>
  <si>
    <t>ACME Film / WB</t>
  </si>
  <si>
    <t>Taip gimė žvaigždė (Star is Born)</t>
  </si>
  <si>
    <t>Tarp pilkų debesų</t>
  </si>
  <si>
    <t>Theatrical Film Distribution /
20th Century Fox</t>
  </si>
  <si>
    <t>Best Films</t>
  </si>
  <si>
    <t>Bohemijos rapsodija (Bohemian Rhapsody)</t>
  </si>
  <si>
    <t>N</t>
  </si>
  <si>
    <t>Melagiai</t>
  </si>
  <si>
    <t>VšĮ Film Jam</t>
  </si>
  <si>
    <t>Baltoji Iltis (White Fang)</t>
  </si>
  <si>
    <t xml:space="preserve">Theatrical Film Distribution </t>
  </si>
  <si>
    <t>Fantastiniai gyvūnai: Grindelvaldo piktadarystės (Fantastic Beasts: Crimes of Grindelwald)</t>
  </si>
  <si>
    <t>Drąsusis elniukas Eliotas (Elliot The Littlest Reindeer)</t>
  </si>
  <si>
    <t>Troliai Mumiai ir žiemos pasaka (Moomins and the Winter Wonderland)</t>
  </si>
  <si>
    <t>Širdys</t>
  </si>
  <si>
    <t>Dublis LT</t>
  </si>
  <si>
    <t>Koletė (Colette)</t>
  </si>
  <si>
    <t>Grinčas (The Grinch)</t>
  </si>
  <si>
    <t>NCG Distribution  /
Universal Pictures International</t>
  </si>
  <si>
    <t>Robinas Hudas (Robin Hood)</t>
  </si>
  <si>
    <t>Šaltasis karas (Zimna wojna)</t>
  </si>
  <si>
    <t>Mulai</t>
  </si>
  <si>
    <t>TV Manija</t>
  </si>
  <si>
    <t>December 7 - 9</t>
  </si>
  <si>
    <t>Gruodžio 7 - 9 d.</t>
  </si>
  <si>
    <t>Hanos Greis Egzorcizmas (Possession of Hannah Grace)</t>
  </si>
  <si>
    <t>ACME Film / SONY</t>
  </si>
  <si>
    <t>Belvilio policininkas (Belleville Cop)</t>
  </si>
  <si>
    <t>Tabaluga (Tabaluga)</t>
  </si>
  <si>
    <t>Broliai Sistersai (Sisters Brothers)</t>
  </si>
  <si>
    <t>Išdykėlis Patrikas (Patrick)</t>
  </si>
  <si>
    <t>Namas, kurį pastatė Džekas
(The House that Jack built)</t>
  </si>
  <si>
    <t>Estinfilm</t>
  </si>
  <si>
    <t>Lietuviški svingeriai</t>
  </si>
  <si>
    <t>Vabalo filmai</t>
  </si>
  <si>
    <t>Astridos Lindgren jaunystė (Unga Astrid)</t>
  </si>
  <si>
    <t>Per tave vienos bėdos (En liberte!)</t>
  </si>
  <si>
    <t>Žmogus-voras: Į naują visatą (Spiderman into the Spiderverse)</t>
  </si>
  <si>
    <t>Antrasis šansas (Second Act)</t>
  </si>
  <si>
    <t>Didysis kačių pabėgimas (Cats)</t>
  </si>
  <si>
    <t>Teris ir užburta Aušros karalystė (Here comes the Grump)</t>
  </si>
  <si>
    <t>Monstrų viešbutis 3: Atostogos (Hotel Transylvania 3)</t>
  </si>
  <si>
    <t>Suspirija (Suspiria)</t>
  </si>
  <si>
    <t>VLG Film</t>
  </si>
  <si>
    <t>December 14 - 16 Lithuanian top</t>
  </si>
  <si>
    <t>Gruodžio 14 - 16 d. Lietuvos kino teatruose rodytų filmų topas</t>
  </si>
  <si>
    <t>December 14 - 16</t>
  </si>
  <si>
    <t>Gruodžio 14 - 16 d.</t>
  </si>
  <si>
    <t>Izabelė ir jos vyrai (Un beau soleil intérieur)</t>
  </si>
  <si>
    <t>Total (30)</t>
  </si>
  <si>
    <t>Mirtingos mašinos (Mortal Engines)</t>
  </si>
  <si>
    <t>Total (32)</t>
  </si>
  <si>
    <t>Tyli naktis (Silent Night)</t>
  </si>
  <si>
    <t>Europos kinas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</si>
</sst>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  <xf numFmtId="0" fontId="10" fillId="0" borderId="0"/>
  </cellStyleXfs>
  <cellXfs count="7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0" fillId="0" borderId="0" xfId="0" applyFont="1"/>
    <xf numFmtId="8" fontId="11" fillId="0" borderId="0" xfId="0" applyNumberFormat="1" applyFont="1"/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5" xr:uid="{00000000-0005-0000-0000-000047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topLeftCell="A4" zoomScale="60" zoomScaleNormal="60" workbookViewId="0">
      <selection activeCell="U33" sqref="U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88671875" style="1" customWidth="1"/>
    <col min="18" max="18" width="6.88671875" style="1" customWidth="1"/>
    <col min="19" max="19" width="8.5546875" style="1" customWidth="1"/>
    <col min="20" max="20" width="13.88671875" style="1" customWidth="1"/>
    <col min="21" max="21" width="16.109375" style="1" customWidth="1"/>
    <col min="22" max="22" width="12.88671875" style="1" bestFit="1" customWidth="1"/>
    <col min="23" max="23" width="10.109375" style="1" customWidth="1"/>
    <col min="24" max="24" width="10.109375" style="1" bestFit="1" customWidth="1"/>
    <col min="25" max="25" width="13.6640625" style="1" customWidth="1"/>
    <col min="26" max="16384" width="8.88671875" style="1"/>
  </cols>
  <sheetData>
    <row r="1" spans="1:25" ht="19.5" customHeight="1">
      <c r="E1" s="2" t="s">
        <v>78</v>
      </c>
      <c r="F1" s="2"/>
      <c r="G1" s="2"/>
      <c r="H1" s="2"/>
      <c r="I1" s="2"/>
    </row>
    <row r="2" spans="1:25" ht="19.5" customHeight="1">
      <c r="E2" s="2" t="s">
        <v>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  <c r="R5" s="4"/>
    </row>
    <row r="6" spans="1:25">
      <c r="A6" s="68"/>
      <c r="B6" s="68"/>
      <c r="C6" s="65"/>
      <c r="D6" s="27" t="s">
        <v>80</v>
      </c>
      <c r="E6" s="27" t="s">
        <v>57</v>
      </c>
      <c r="F6" s="65"/>
      <c r="G6" s="27" t="s">
        <v>80</v>
      </c>
      <c r="H6" s="65"/>
      <c r="I6" s="65"/>
      <c r="J6" s="65"/>
      <c r="K6" s="65"/>
      <c r="L6" s="65"/>
      <c r="M6" s="65"/>
      <c r="N6" s="65"/>
      <c r="O6" s="65"/>
      <c r="R6" s="4"/>
    </row>
    <row r="7" spans="1:25">
      <c r="A7" s="68"/>
      <c r="B7" s="68"/>
      <c r="C7" s="65"/>
      <c r="D7" s="5" t="s">
        <v>1</v>
      </c>
      <c r="E7" s="5" t="s">
        <v>1</v>
      </c>
      <c r="F7" s="65"/>
      <c r="G7" s="5" t="s">
        <v>4</v>
      </c>
      <c r="H7" s="65"/>
      <c r="I7" s="65"/>
      <c r="J7" s="65"/>
      <c r="K7" s="65"/>
      <c r="L7" s="65"/>
      <c r="M7" s="65"/>
      <c r="N7" s="65"/>
      <c r="O7" s="65"/>
      <c r="R7" s="4"/>
    </row>
    <row r="8" spans="1:25" ht="18" customHeight="1" thickBot="1">
      <c r="A8" s="69"/>
      <c r="B8" s="69"/>
      <c r="C8" s="66"/>
      <c r="D8" s="6" t="s">
        <v>2</v>
      </c>
      <c r="E8" s="6" t="s">
        <v>2</v>
      </c>
      <c r="F8" s="66"/>
      <c r="G8" s="7"/>
      <c r="H8" s="66"/>
      <c r="I8" s="66"/>
      <c r="J8" s="66"/>
      <c r="K8" s="66"/>
      <c r="L8" s="66"/>
      <c r="M8" s="66"/>
      <c r="N8" s="66"/>
      <c r="O8" s="66"/>
      <c r="R8" s="9"/>
    </row>
    <row r="9" spans="1:25" ht="15" customHeight="1">
      <c r="A9" s="67"/>
      <c r="B9" s="67"/>
      <c r="C9" s="64" t="s">
        <v>13</v>
      </c>
      <c r="D9" s="47"/>
      <c r="E9" s="47"/>
      <c r="F9" s="64" t="s">
        <v>15</v>
      </c>
      <c r="G9" s="47"/>
      <c r="H9" s="10" t="s">
        <v>18</v>
      </c>
      <c r="I9" s="64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4" t="s">
        <v>26</v>
      </c>
      <c r="R9" s="9"/>
    </row>
    <row r="10" spans="1:25" ht="21.6">
      <c r="A10" s="68"/>
      <c r="B10" s="68"/>
      <c r="C10" s="65"/>
      <c r="D10" s="48" t="s">
        <v>81</v>
      </c>
      <c r="E10" s="62" t="s">
        <v>58</v>
      </c>
      <c r="F10" s="65"/>
      <c r="G10" s="62" t="s">
        <v>81</v>
      </c>
      <c r="H10" s="27" t="s">
        <v>17</v>
      </c>
      <c r="I10" s="65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5"/>
      <c r="P10" s="26"/>
      <c r="Q10" s="26"/>
      <c r="R10" s="9"/>
      <c r="S10" s="26"/>
      <c r="T10" s="26"/>
      <c r="U10" s="26"/>
      <c r="V10" s="26"/>
      <c r="W10" s="26"/>
    </row>
    <row r="11" spans="1:25">
      <c r="A11" s="68"/>
      <c r="B11" s="68"/>
      <c r="C11" s="65"/>
      <c r="D11" s="48" t="s">
        <v>14</v>
      </c>
      <c r="E11" s="27" t="s">
        <v>14</v>
      </c>
      <c r="F11" s="65"/>
      <c r="G11" s="48" t="s">
        <v>16</v>
      </c>
      <c r="H11" s="7"/>
      <c r="I11" s="65"/>
      <c r="J11" s="7"/>
      <c r="K11" s="7"/>
      <c r="L11" s="13" t="s">
        <v>2</v>
      </c>
      <c r="M11" s="27" t="s">
        <v>17</v>
      </c>
      <c r="N11" s="7"/>
      <c r="O11" s="65"/>
      <c r="P11" s="26"/>
      <c r="Q11" s="26"/>
      <c r="R11" s="28"/>
      <c r="S11" s="26"/>
      <c r="T11" s="29"/>
      <c r="U11" s="8"/>
      <c r="V11" s="29"/>
      <c r="W11" s="8"/>
    </row>
    <row r="12" spans="1:25" ht="15" thickBot="1">
      <c r="A12" s="68"/>
      <c r="B12" s="69"/>
      <c r="C12" s="66"/>
      <c r="D12" s="49" t="s">
        <v>2</v>
      </c>
      <c r="E12" s="6" t="s">
        <v>2</v>
      </c>
      <c r="F12" s="66"/>
      <c r="G12" s="49" t="s">
        <v>17</v>
      </c>
      <c r="H12" s="50"/>
      <c r="I12" s="66"/>
      <c r="J12" s="50"/>
      <c r="K12" s="50"/>
      <c r="L12" s="50"/>
      <c r="M12" s="50"/>
      <c r="N12" s="50"/>
      <c r="O12" s="66"/>
      <c r="P12" s="26"/>
      <c r="Q12" s="26"/>
      <c r="R12" s="28"/>
      <c r="S12" s="26"/>
      <c r="T12" s="29"/>
      <c r="U12" s="8"/>
      <c r="V12" s="29"/>
      <c r="W12" s="8"/>
    </row>
    <row r="13" spans="1:25" ht="25.2" customHeight="1">
      <c r="A13" s="15">
        <v>1</v>
      </c>
      <c r="B13" s="52">
        <v>1</v>
      </c>
      <c r="C13" s="54" t="s">
        <v>51</v>
      </c>
      <c r="D13" s="51">
        <v>82091</v>
      </c>
      <c r="E13" s="46">
        <v>123392</v>
      </c>
      <c r="F13" s="55">
        <f>(D13-E13)/E13</f>
        <v>-0.334713757780083</v>
      </c>
      <c r="G13" s="51">
        <v>16448</v>
      </c>
      <c r="H13" s="46">
        <v>149</v>
      </c>
      <c r="I13" s="46">
        <f t="shared" ref="I13:I19" si="0">G13/H13</f>
        <v>110.38926174496645</v>
      </c>
      <c r="J13" s="46">
        <v>16</v>
      </c>
      <c r="K13" s="46">
        <v>3</v>
      </c>
      <c r="L13" s="51">
        <v>427583</v>
      </c>
      <c r="M13" s="51">
        <v>85720</v>
      </c>
      <c r="N13" s="44">
        <v>43434</v>
      </c>
      <c r="O13" s="17" t="s">
        <v>52</v>
      </c>
      <c r="P13" s="29"/>
      <c r="Q13" s="26"/>
      <c r="R13" s="45"/>
      <c r="S13" s="26"/>
      <c r="T13" s="29"/>
      <c r="U13" s="26"/>
      <c r="V13" s="29"/>
      <c r="W13" s="8"/>
      <c r="X13" s="8"/>
      <c r="Y13" s="29"/>
    </row>
    <row r="14" spans="1:25" s="26" customFormat="1" ht="25.2" customHeight="1">
      <c r="A14" s="18">
        <v>2</v>
      </c>
      <c r="B14" s="52" t="s">
        <v>40</v>
      </c>
      <c r="C14" s="54" t="s">
        <v>71</v>
      </c>
      <c r="D14" s="51">
        <v>34089.83</v>
      </c>
      <c r="E14" s="46" t="s">
        <v>30</v>
      </c>
      <c r="F14" s="46" t="s">
        <v>30</v>
      </c>
      <c r="G14" s="51">
        <v>6474</v>
      </c>
      <c r="H14" s="46">
        <v>152</v>
      </c>
      <c r="I14" s="46">
        <f t="shared" si="0"/>
        <v>42.592105263157897</v>
      </c>
      <c r="J14" s="46">
        <v>15</v>
      </c>
      <c r="K14" s="46">
        <v>1</v>
      </c>
      <c r="L14" s="51">
        <v>34089.83</v>
      </c>
      <c r="M14" s="51">
        <v>6572</v>
      </c>
      <c r="N14" s="44">
        <v>43448</v>
      </c>
      <c r="O14" s="17" t="s">
        <v>60</v>
      </c>
      <c r="P14" s="29"/>
      <c r="R14" s="45"/>
      <c r="T14" s="29"/>
      <c r="V14" s="29"/>
      <c r="W14" s="8"/>
      <c r="X14" s="8"/>
      <c r="Y14" s="29"/>
    </row>
    <row r="15" spans="1:25" s="26" customFormat="1" ht="25.2" customHeight="1">
      <c r="A15" s="18">
        <v>3</v>
      </c>
      <c r="B15" s="52">
        <v>3</v>
      </c>
      <c r="C15" s="54" t="s">
        <v>39</v>
      </c>
      <c r="D15" s="51">
        <v>25548.29</v>
      </c>
      <c r="E15" s="46">
        <v>35994.11</v>
      </c>
      <c r="F15" s="55">
        <f>(D15-E15)/E15</f>
        <v>-0.29020914810784321</v>
      </c>
      <c r="G15" s="51">
        <v>4122</v>
      </c>
      <c r="H15" s="53">
        <v>63</v>
      </c>
      <c r="I15" s="46">
        <f t="shared" si="0"/>
        <v>65.428571428571431</v>
      </c>
      <c r="J15" s="46">
        <v>11</v>
      </c>
      <c r="K15" s="46">
        <v>7</v>
      </c>
      <c r="L15" s="51">
        <v>861769</v>
      </c>
      <c r="M15" s="51">
        <v>145687</v>
      </c>
      <c r="N15" s="44">
        <v>43406</v>
      </c>
      <c r="O15" s="17" t="s">
        <v>37</v>
      </c>
      <c r="P15" s="29"/>
      <c r="R15" s="45"/>
      <c r="T15" s="29"/>
      <c r="V15" s="29"/>
      <c r="W15" s="8"/>
      <c r="X15" s="8"/>
      <c r="Y15" s="29"/>
    </row>
    <row r="16" spans="1:25" s="26" customFormat="1" ht="25.2" customHeight="1">
      <c r="A16" s="18">
        <v>4</v>
      </c>
      <c r="B16" s="52">
        <v>4</v>
      </c>
      <c r="C16" s="54" t="s">
        <v>59</v>
      </c>
      <c r="D16" s="51">
        <v>18819.21</v>
      </c>
      <c r="E16" s="46">
        <v>31450.61</v>
      </c>
      <c r="F16" s="55">
        <f>(D16-E16)/E16</f>
        <v>-0.40162655032764072</v>
      </c>
      <c r="G16" s="51">
        <v>3119</v>
      </c>
      <c r="H16" s="46">
        <v>48</v>
      </c>
      <c r="I16" s="46">
        <f t="shared" si="0"/>
        <v>64.979166666666671</v>
      </c>
      <c r="J16" s="46">
        <v>9</v>
      </c>
      <c r="K16" s="46">
        <v>2</v>
      </c>
      <c r="L16" s="51">
        <v>65348.85</v>
      </c>
      <c r="M16" s="51">
        <v>11095</v>
      </c>
      <c r="N16" s="44">
        <v>43441</v>
      </c>
      <c r="O16" s="17" t="s">
        <v>60</v>
      </c>
      <c r="P16" s="29"/>
      <c r="R16" s="45"/>
      <c r="T16" s="29"/>
      <c r="V16" s="29"/>
      <c r="W16" s="8"/>
      <c r="X16" s="8"/>
      <c r="Y16" s="29"/>
    </row>
    <row r="17" spans="1:25" s="26" customFormat="1" ht="25.2" customHeight="1">
      <c r="A17" s="18">
        <v>5</v>
      </c>
      <c r="B17" s="52" t="s">
        <v>40</v>
      </c>
      <c r="C17" s="54" t="s">
        <v>72</v>
      </c>
      <c r="D17" s="51">
        <v>18805.91</v>
      </c>
      <c r="E17" s="46" t="s">
        <v>30</v>
      </c>
      <c r="F17" s="46" t="s">
        <v>30</v>
      </c>
      <c r="G17" s="51">
        <v>3056</v>
      </c>
      <c r="H17" s="46">
        <v>70</v>
      </c>
      <c r="I17" s="46">
        <f t="shared" si="0"/>
        <v>43.657142857142858</v>
      </c>
      <c r="J17" s="46">
        <v>11</v>
      </c>
      <c r="K17" s="46">
        <v>1</v>
      </c>
      <c r="L17" s="51">
        <v>21175.31</v>
      </c>
      <c r="M17" s="51">
        <v>3492</v>
      </c>
      <c r="N17" s="44">
        <v>43448</v>
      </c>
      <c r="O17" s="17" t="s">
        <v>27</v>
      </c>
      <c r="P17" s="29"/>
      <c r="R17" s="45"/>
      <c r="T17" s="29"/>
      <c r="V17" s="29"/>
      <c r="W17" s="8"/>
      <c r="X17" s="8"/>
      <c r="Y17" s="29"/>
    </row>
    <row r="18" spans="1:25" s="26" customFormat="1" ht="25.2" customHeight="1">
      <c r="A18" s="18">
        <v>6</v>
      </c>
      <c r="B18" s="52">
        <v>2</v>
      </c>
      <c r="C18" s="54" t="s">
        <v>84</v>
      </c>
      <c r="D18" s="51">
        <v>16822</v>
      </c>
      <c r="E18" s="46">
        <v>38373</v>
      </c>
      <c r="F18" s="55">
        <f t="shared" ref="F18:F23" si="1">(D18-E18)/E18</f>
        <v>-0.56161884658483829</v>
      </c>
      <c r="G18" s="51">
        <v>2637</v>
      </c>
      <c r="H18" s="46">
        <v>58</v>
      </c>
      <c r="I18" s="46">
        <f t="shared" si="0"/>
        <v>45.46551724137931</v>
      </c>
      <c r="J18" s="46">
        <v>10</v>
      </c>
      <c r="K18" s="46">
        <v>2</v>
      </c>
      <c r="L18" s="51">
        <v>71778</v>
      </c>
      <c r="M18" s="51">
        <v>11610</v>
      </c>
      <c r="N18" s="44">
        <v>43441</v>
      </c>
      <c r="O18" s="17" t="s">
        <v>52</v>
      </c>
      <c r="P18" s="29"/>
      <c r="R18" s="45"/>
      <c r="T18" s="29"/>
      <c r="V18" s="29"/>
      <c r="W18" s="8"/>
      <c r="X18" s="8"/>
      <c r="Y18" s="29"/>
    </row>
    <row r="19" spans="1:25" s="26" customFormat="1" ht="25.2" customHeight="1">
      <c r="A19" s="18">
        <v>7</v>
      </c>
      <c r="B19" s="52">
        <v>5</v>
      </c>
      <c r="C19" s="54" t="s">
        <v>48</v>
      </c>
      <c r="D19" s="51">
        <v>13809.52</v>
      </c>
      <c r="E19" s="46">
        <v>25346.86</v>
      </c>
      <c r="F19" s="55">
        <f t="shared" si="1"/>
        <v>-0.45517827454761656</v>
      </c>
      <c r="G19" s="51">
        <v>2397</v>
      </c>
      <c r="H19" s="46">
        <v>53</v>
      </c>
      <c r="I19" s="46">
        <f t="shared" si="0"/>
        <v>45.226415094339622</v>
      </c>
      <c r="J19" s="46">
        <v>9</v>
      </c>
      <c r="K19" s="46">
        <v>4</v>
      </c>
      <c r="L19" s="51">
        <v>211650.94</v>
      </c>
      <c r="M19" s="51">
        <v>42230</v>
      </c>
      <c r="N19" s="44">
        <v>43427</v>
      </c>
      <c r="O19" s="17" t="s">
        <v>49</v>
      </c>
      <c r="P19" s="29"/>
      <c r="R19" s="45"/>
      <c r="T19" s="29"/>
      <c r="V19" s="29"/>
      <c r="W19" s="8"/>
      <c r="X19" s="8"/>
      <c r="Y19" s="29"/>
    </row>
    <row r="20" spans="1:25" s="26" customFormat="1" ht="25.2" customHeight="1">
      <c r="A20" s="18">
        <v>8</v>
      </c>
      <c r="B20" s="52">
        <v>6</v>
      </c>
      <c r="C20" s="54" t="s">
        <v>41</v>
      </c>
      <c r="D20" s="51">
        <v>7890</v>
      </c>
      <c r="E20" s="46">
        <v>12393</v>
      </c>
      <c r="F20" s="55">
        <f t="shared" si="1"/>
        <v>-0.36335027838295814</v>
      </c>
      <c r="G20" s="51">
        <v>1279</v>
      </c>
      <c r="H20" s="46" t="s">
        <v>30</v>
      </c>
      <c r="I20" s="46" t="s">
        <v>30</v>
      </c>
      <c r="J20" s="46">
        <v>10</v>
      </c>
      <c r="K20" s="46">
        <v>6</v>
      </c>
      <c r="L20" s="51">
        <v>389252</v>
      </c>
      <c r="M20" s="51">
        <v>70775</v>
      </c>
      <c r="N20" s="44">
        <v>43413</v>
      </c>
      <c r="O20" s="17" t="s">
        <v>42</v>
      </c>
      <c r="P20" s="29"/>
      <c r="R20" s="45"/>
      <c r="T20" s="29"/>
      <c r="V20" s="29"/>
      <c r="W20" s="8"/>
      <c r="X20" s="8"/>
      <c r="Y20" s="29"/>
    </row>
    <row r="21" spans="1:25" s="26" customFormat="1" ht="25.2" customHeight="1">
      <c r="A21" s="18">
        <v>9</v>
      </c>
      <c r="B21" s="52">
        <v>7</v>
      </c>
      <c r="C21" s="54" t="s">
        <v>45</v>
      </c>
      <c r="D21" s="51">
        <v>7070.82</v>
      </c>
      <c r="E21" s="46">
        <v>11620.79</v>
      </c>
      <c r="F21" s="55">
        <f t="shared" si="1"/>
        <v>-0.39153706417549933</v>
      </c>
      <c r="G21" s="51">
        <v>1089</v>
      </c>
      <c r="H21" s="46">
        <v>19</v>
      </c>
      <c r="I21" s="46">
        <f>G21/H21</f>
        <v>57.315789473684212</v>
      </c>
      <c r="J21" s="46">
        <v>6</v>
      </c>
      <c r="K21" s="46">
        <v>5</v>
      </c>
      <c r="L21" s="51">
        <v>274613.74</v>
      </c>
      <c r="M21" s="51">
        <v>45654</v>
      </c>
      <c r="N21" s="44">
        <v>43420</v>
      </c>
      <c r="O21" s="17" t="s">
        <v>34</v>
      </c>
      <c r="P21" s="29"/>
      <c r="R21" s="45"/>
      <c r="S21" s="60"/>
      <c r="T21" s="29"/>
      <c r="U21" s="29"/>
      <c r="V21" s="29"/>
      <c r="W21" s="8"/>
      <c r="X21" s="8"/>
      <c r="Y21" s="29"/>
    </row>
    <row r="22" spans="1:25" s="26" customFormat="1" ht="25.2" customHeight="1">
      <c r="A22" s="18">
        <v>10</v>
      </c>
      <c r="B22" s="52">
        <v>8</v>
      </c>
      <c r="C22" s="54" t="s">
        <v>67</v>
      </c>
      <c r="D22" s="51">
        <v>6981</v>
      </c>
      <c r="E22" s="46">
        <v>10035</v>
      </c>
      <c r="F22" s="55">
        <f t="shared" si="1"/>
        <v>-0.30433482810164425</v>
      </c>
      <c r="G22" s="51">
        <v>1156</v>
      </c>
      <c r="H22" s="46" t="s">
        <v>30</v>
      </c>
      <c r="I22" s="46" t="s">
        <v>30</v>
      </c>
      <c r="J22" s="46" t="s">
        <v>30</v>
      </c>
      <c r="K22" s="46">
        <v>8</v>
      </c>
      <c r="L22" s="51">
        <v>629907</v>
      </c>
      <c r="M22" s="51">
        <v>109189</v>
      </c>
      <c r="N22" s="44">
        <v>43399</v>
      </c>
      <c r="O22" s="17" t="s">
        <v>68</v>
      </c>
      <c r="P22" s="29"/>
      <c r="R22" s="45"/>
      <c r="T22" s="29"/>
      <c r="U22" s="29"/>
      <c r="V22" s="29"/>
      <c r="W22" s="8"/>
      <c r="X22" s="8"/>
      <c r="Y22" s="29"/>
    </row>
    <row r="23" spans="1:25" s="26" customFormat="1" ht="25.2" customHeight="1">
      <c r="A23" s="30"/>
      <c r="B23" s="30"/>
      <c r="C23" s="31" t="s">
        <v>29</v>
      </c>
      <c r="D23" s="32">
        <f>SUM(D13:D22)</f>
        <v>231927.58</v>
      </c>
      <c r="E23" s="32">
        <f t="shared" ref="E23:G23" si="2">SUM(E13:E22)</f>
        <v>288605.36999999994</v>
      </c>
      <c r="F23" s="56">
        <f t="shared" si="1"/>
        <v>-0.19638508458799628</v>
      </c>
      <c r="G23" s="32">
        <f t="shared" si="2"/>
        <v>41777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Y23" s="23"/>
    </row>
    <row r="24" spans="1:25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Y24" s="1"/>
    </row>
    <row r="25" spans="1:25" s="26" customFormat="1" ht="25.2" customHeight="1">
      <c r="A25" s="18">
        <v>11</v>
      </c>
      <c r="B25" s="52" t="s">
        <v>40</v>
      </c>
      <c r="C25" s="54" t="s">
        <v>76</v>
      </c>
      <c r="D25" s="51">
        <v>5755</v>
      </c>
      <c r="E25" s="46" t="s">
        <v>30</v>
      </c>
      <c r="F25" s="46" t="s">
        <v>30</v>
      </c>
      <c r="G25" s="51">
        <v>1080</v>
      </c>
      <c r="H25" s="46">
        <v>43</v>
      </c>
      <c r="I25" s="46">
        <f t="shared" ref="I25:I31" si="3">G25/H25</f>
        <v>25.11627906976744</v>
      </c>
      <c r="J25" s="46">
        <v>25</v>
      </c>
      <c r="K25" s="46">
        <v>1</v>
      </c>
      <c r="L25" s="51">
        <v>5755</v>
      </c>
      <c r="M25" s="51">
        <v>1080</v>
      </c>
      <c r="N25" s="44">
        <v>43448</v>
      </c>
      <c r="O25" s="17" t="s">
        <v>77</v>
      </c>
      <c r="P25" s="29"/>
      <c r="R25" s="45"/>
      <c r="S25" s="60"/>
      <c r="T25" s="29"/>
      <c r="U25" s="61"/>
      <c r="V25" s="29"/>
      <c r="W25" s="8"/>
      <c r="X25" s="8"/>
      <c r="Y25" s="29"/>
    </row>
    <row r="26" spans="1:25" s="26" customFormat="1" ht="25.2" customHeight="1">
      <c r="A26" s="18">
        <v>12</v>
      </c>
      <c r="B26" s="52" t="s">
        <v>40</v>
      </c>
      <c r="C26" s="54" t="s">
        <v>63</v>
      </c>
      <c r="D26" s="51">
        <v>4617.88</v>
      </c>
      <c r="E26" s="46" t="s">
        <v>30</v>
      </c>
      <c r="F26" s="46" t="s">
        <v>30</v>
      </c>
      <c r="G26" s="51">
        <v>833</v>
      </c>
      <c r="H26" s="46">
        <v>44</v>
      </c>
      <c r="I26" s="46">
        <f t="shared" si="3"/>
        <v>18.931818181818183</v>
      </c>
      <c r="J26" s="46">
        <v>16</v>
      </c>
      <c r="K26" s="46">
        <v>1</v>
      </c>
      <c r="L26" s="51">
        <v>4617.88</v>
      </c>
      <c r="M26" s="51">
        <v>833</v>
      </c>
      <c r="N26" s="44">
        <v>43448</v>
      </c>
      <c r="O26" s="57" t="s">
        <v>44</v>
      </c>
      <c r="P26" s="29"/>
      <c r="R26" s="45"/>
      <c r="T26" s="29"/>
      <c r="U26" s="61"/>
      <c r="V26" s="29"/>
      <c r="W26" s="8"/>
      <c r="X26" s="8"/>
      <c r="Y26" s="29"/>
    </row>
    <row r="27" spans="1:25" s="26" customFormat="1" ht="25.2" customHeight="1">
      <c r="A27" s="18">
        <v>13</v>
      </c>
      <c r="B27" s="52">
        <v>15</v>
      </c>
      <c r="C27" s="54" t="s">
        <v>35</v>
      </c>
      <c r="D27" s="51">
        <v>4357.4799999999996</v>
      </c>
      <c r="E27" s="46">
        <v>5049.4399999999996</v>
      </c>
      <c r="F27" s="55">
        <f>(D27-E27)/E27</f>
        <v>-0.13703697835799616</v>
      </c>
      <c r="G27" s="51">
        <v>715</v>
      </c>
      <c r="H27" s="53">
        <v>16</v>
      </c>
      <c r="I27" s="46">
        <f t="shared" si="3"/>
        <v>44.6875</v>
      </c>
      <c r="J27" s="46">
        <v>7</v>
      </c>
      <c r="K27" s="46">
        <v>11</v>
      </c>
      <c r="L27" s="51">
        <v>543634.92000000004</v>
      </c>
      <c r="M27" s="51">
        <v>94047</v>
      </c>
      <c r="N27" s="44">
        <v>43378</v>
      </c>
      <c r="O27" s="17" t="s">
        <v>34</v>
      </c>
      <c r="P27" s="29"/>
      <c r="R27" s="45"/>
      <c r="T27" s="29"/>
      <c r="U27" s="61"/>
      <c r="V27" s="29"/>
      <c r="W27" s="8"/>
      <c r="X27" s="8"/>
      <c r="Y27" s="29"/>
    </row>
    <row r="28" spans="1:25" s="26" customFormat="1" ht="25.2" customHeight="1">
      <c r="A28" s="18">
        <v>14</v>
      </c>
      <c r="B28" s="52">
        <v>9</v>
      </c>
      <c r="C28" s="54" t="s">
        <v>53</v>
      </c>
      <c r="D28" s="51">
        <v>4156.55</v>
      </c>
      <c r="E28" s="46">
        <v>8097.74</v>
      </c>
      <c r="F28" s="55">
        <f>(D28-E28)/E28</f>
        <v>-0.48670246266242184</v>
      </c>
      <c r="G28" s="51">
        <v>692</v>
      </c>
      <c r="H28" s="46">
        <v>13</v>
      </c>
      <c r="I28" s="46">
        <f t="shared" si="3"/>
        <v>53.230769230769234</v>
      </c>
      <c r="J28" s="46">
        <v>6</v>
      </c>
      <c r="K28" s="46">
        <v>3</v>
      </c>
      <c r="L28" s="51">
        <v>47011.8</v>
      </c>
      <c r="M28" s="51">
        <v>8243</v>
      </c>
      <c r="N28" s="44">
        <v>43434</v>
      </c>
      <c r="O28" s="17" t="s">
        <v>27</v>
      </c>
      <c r="P28" s="29"/>
      <c r="R28" s="45"/>
      <c r="T28" s="29"/>
      <c r="U28" s="61"/>
      <c r="V28" s="29"/>
      <c r="W28" s="8"/>
      <c r="X28" s="8"/>
      <c r="Y28" s="29"/>
    </row>
    <row r="29" spans="1:25" s="26" customFormat="1" ht="25.2" customHeight="1">
      <c r="A29" s="18">
        <v>15</v>
      </c>
      <c r="B29" s="52">
        <v>10</v>
      </c>
      <c r="C29" s="54" t="s">
        <v>46</v>
      </c>
      <c r="D29" s="51">
        <v>3127.32</v>
      </c>
      <c r="E29" s="46">
        <v>6295.91</v>
      </c>
      <c r="F29" s="55">
        <f>(D29-E29)/E29</f>
        <v>-0.5032775246151866</v>
      </c>
      <c r="G29" s="51">
        <v>723</v>
      </c>
      <c r="H29" s="46">
        <v>19</v>
      </c>
      <c r="I29" s="46">
        <f t="shared" si="3"/>
        <v>38.05263157894737</v>
      </c>
      <c r="J29" s="46">
        <v>8</v>
      </c>
      <c r="K29" s="46">
        <v>4</v>
      </c>
      <c r="L29" s="51">
        <v>67353</v>
      </c>
      <c r="M29" s="51">
        <v>15428</v>
      </c>
      <c r="N29" s="44">
        <v>43427</v>
      </c>
      <c r="O29" s="57" t="s">
        <v>44</v>
      </c>
      <c r="P29" s="29"/>
      <c r="R29" s="45"/>
      <c r="T29" s="29"/>
      <c r="U29" s="61"/>
      <c r="V29" s="29"/>
      <c r="W29" s="8"/>
      <c r="X29" s="8"/>
      <c r="Y29" s="29"/>
    </row>
    <row r="30" spans="1:25" s="26" customFormat="1" ht="25.2" customHeight="1">
      <c r="A30" s="18">
        <v>16</v>
      </c>
      <c r="B30" s="52">
        <v>13</v>
      </c>
      <c r="C30" s="54" t="s">
        <v>36</v>
      </c>
      <c r="D30" s="51">
        <v>3037.61</v>
      </c>
      <c r="E30" s="46">
        <v>5133.03</v>
      </c>
      <c r="F30" s="55">
        <f>(D30-E30)/E30</f>
        <v>-0.40822282355645684</v>
      </c>
      <c r="G30" s="51">
        <v>518</v>
      </c>
      <c r="H30" s="53">
        <v>19</v>
      </c>
      <c r="I30" s="46">
        <f t="shared" si="3"/>
        <v>27.263157894736842</v>
      </c>
      <c r="J30" s="46">
        <v>8</v>
      </c>
      <c r="K30" s="46">
        <v>10</v>
      </c>
      <c r="L30" s="51">
        <v>1285997.76</v>
      </c>
      <c r="M30" s="51">
        <v>238662</v>
      </c>
      <c r="N30" s="44">
        <v>43385</v>
      </c>
      <c r="O30" s="17" t="s">
        <v>27</v>
      </c>
      <c r="P30" s="29"/>
      <c r="R30" s="45"/>
      <c r="T30" s="63"/>
      <c r="U30" s="29"/>
      <c r="V30" s="29"/>
      <c r="W30" s="8"/>
      <c r="X30" s="8"/>
      <c r="Y30" s="29"/>
    </row>
    <row r="31" spans="1:25" s="26" customFormat="1" ht="25.2" customHeight="1">
      <c r="A31" s="18">
        <v>17</v>
      </c>
      <c r="B31" s="52">
        <v>16</v>
      </c>
      <c r="C31" s="54" t="s">
        <v>55</v>
      </c>
      <c r="D31" s="51">
        <v>2824.13</v>
      </c>
      <c r="E31" s="46">
        <v>4420.78</v>
      </c>
      <c r="F31" s="55">
        <f>(D31-E31)/E31</f>
        <v>-0.36116929591610525</v>
      </c>
      <c r="G31" s="51">
        <v>466</v>
      </c>
      <c r="H31" s="46">
        <v>15</v>
      </c>
      <c r="I31" s="46">
        <f t="shared" si="3"/>
        <v>31.066666666666666</v>
      </c>
      <c r="J31" s="46">
        <v>4</v>
      </c>
      <c r="K31" s="46">
        <v>3</v>
      </c>
      <c r="L31" s="51">
        <v>24843.84</v>
      </c>
      <c r="M31" s="51">
        <v>4331</v>
      </c>
      <c r="N31" s="44">
        <v>43434</v>
      </c>
      <c r="O31" s="17" t="s">
        <v>56</v>
      </c>
      <c r="P31" s="29"/>
      <c r="R31" s="45"/>
      <c r="T31" s="29"/>
      <c r="U31" s="29"/>
      <c r="V31" s="29"/>
      <c r="W31" s="8"/>
      <c r="X31" s="8"/>
      <c r="Y31" s="29"/>
    </row>
    <row r="32" spans="1:25" s="26" customFormat="1" ht="25.2" customHeight="1">
      <c r="A32" s="18">
        <v>18</v>
      </c>
      <c r="B32" s="52" t="s">
        <v>40</v>
      </c>
      <c r="C32" s="54" t="s">
        <v>70</v>
      </c>
      <c r="D32" s="51">
        <v>2543</v>
      </c>
      <c r="E32" s="46" t="s">
        <v>30</v>
      </c>
      <c r="F32" s="46" t="s">
        <v>30</v>
      </c>
      <c r="G32" s="51">
        <v>455</v>
      </c>
      <c r="H32" s="46" t="s">
        <v>30</v>
      </c>
      <c r="I32" s="46" t="s">
        <v>30</v>
      </c>
      <c r="J32" s="46">
        <v>7</v>
      </c>
      <c r="K32" s="46">
        <v>1</v>
      </c>
      <c r="L32" s="51">
        <v>2543</v>
      </c>
      <c r="M32" s="51">
        <v>455</v>
      </c>
      <c r="N32" s="44">
        <v>43448</v>
      </c>
      <c r="O32" s="17" t="s">
        <v>32</v>
      </c>
      <c r="P32" s="29"/>
      <c r="R32" s="45"/>
      <c r="T32" s="29"/>
      <c r="U32" s="29"/>
      <c r="V32" s="29"/>
      <c r="W32" s="8"/>
      <c r="X32" s="8"/>
      <c r="Y32" s="29"/>
    </row>
    <row r="33" spans="1:25" s="26" customFormat="1" ht="25.2" customHeight="1">
      <c r="A33" s="18">
        <v>19</v>
      </c>
      <c r="B33" s="52" t="s">
        <v>40</v>
      </c>
      <c r="C33" s="54" t="s">
        <v>69</v>
      </c>
      <c r="D33" s="51">
        <v>1842</v>
      </c>
      <c r="E33" s="46" t="s">
        <v>30</v>
      </c>
      <c r="F33" s="46" t="s">
        <v>30</v>
      </c>
      <c r="G33" s="51">
        <v>434</v>
      </c>
      <c r="H33" s="46">
        <v>17</v>
      </c>
      <c r="I33" s="46">
        <f>G33/H33</f>
        <v>25.529411764705884</v>
      </c>
      <c r="J33" s="46">
        <v>8</v>
      </c>
      <c r="K33" s="46">
        <v>1</v>
      </c>
      <c r="L33" s="51">
        <v>1842</v>
      </c>
      <c r="M33" s="51">
        <v>434</v>
      </c>
      <c r="N33" s="44">
        <v>43448</v>
      </c>
      <c r="O33" s="17" t="s">
        <v>66</v>
      </c>
      <c r="P33" s="29"/>
      <c r="R33" s="45"/>
      <c r="S33" s="60"/>
      <c r="T33" s="63"/>
      <c r="U33" s="29"/>
      <c r="V33" s="29"/>
      <c r="W33" s="8"/>
      <c r="X33" s="8"/>
      <c r="Y33" s="29"/>
    </row>
    <row r="34" spans="1:25" s="26" customFormat="1" ht="25.2" customHeight="1">
      <c r="A34" s="18">
        <v>20</v>
      </c>
      <c r="B34" s="52" t="s">
        <v>40</v>
      </c>
      <c r="C34" s="54" t="s">
        <v>86</v>
      </c>
      <c r="D34" s="51">
        <v>1721.09</v>
      </c>
      <c r="E34" s="46" t="s">
        <v>30</v>
      </c>
      <c r="F34" s="46" t="s">
        <v>30</v>
      </c>
      <c r="G34" s="51">
        <v>353</v>
      </c>
      <c r="H34" s="46">
        <v>20</v>
      </c>
      <c r="I34" s="46">
        <f>G34/H34</f>
        <v>17.649999999999999</v>
      </c>
      <c r="J34" s="46">
        <v>10</v>
      </c>
      <c r="K34" s="46">
        <v>1</v>
      </c>
      <c r="L34" s="51">
        <v>1721.09</v>
      </c>
      <c r="M34" s="51">
        <v>353</v>
      </c>
      <c r="N34" s="44">
        <v>43448</v>
      </c>
      <c r="O34" s="17" t="s">
        <v>87</v>
      </c>
      <c r="P34" s="29"/>
      <c r="R34" s="45"/>
      <c r="S34" s="60"/>
      <c r="T34" s="63"/>
      <c r="U34" s="29"/>
      <c r="V34" s="29"/>
      <c r="W34" s="8"/>
      <c r="X34" s="8"/>
      <c r="Y34" s="29"/>
    </row>
    <row r="35" spans="1:25" s="26" customFormat="1" ht="25.2" customHeight="1">
      <c r="A35" s="30"/>
      <c r="B35" s="30"/>
      <c r="C35" s="31" t="s">
        <v>31</v>
      </c>
      <c r="D35" s="32">
        <f ca="1">SUM(D23:D37)</f>
        <v>265789.55</v>
      </c>
      <c r="E35" s="32">
        <f ca="1">SUM(E23:E37)</f>
        <v>321970.26999999996</v>
      </c>
      <c r="F35" s="56">
        <f ca="1">(D35-E35)/E35</f>
        <v>-0.17449039627168056</v>
      </c>
      <c r="G35" s="32">
        <f ca="1">SUM(G23:G37)</f>
        <v>47971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5" s="26" customFormat="1" ht="13.8" customHeight="1">
      <c r="A36" s="21"/>
      <c r="B36" s="38"/>
      <c r="C36" s="22"/>
      <c r="D36" s="39"/>
      <c r="E36" s="39"/>
      <c r="F36" s="59"/>
      <c r="G36" s="39"/>
      <c r="H36" s="39"/>
      <c r="I36" s="39"/>
      <c r="J36" s="39"/>
      <c r="K36" s="39"/>
      <c r="L36" s="39"/>
      <c r="M36" s="39"/>
      <c r="N36" s="20"/>
      <c r="O36" s="19"/>
    </row>
    <row r="37" spans="1:25" s="26" customFormat="1" ht="25.2" customHeight="1">
      <c r="A37" s="18">
        <v>21</v>
      </c>
      <c r="B37" s="52">
        <v>17</v>
      </c>
      <c r="C37" s="54" t="s">
        <v>54</v>
      </c>
      <c r="D37" s="51">
        <v>1601</v>
      </c>
      <c r="E37" s="46">
        <v>4368</v>
      </c>
      <c r="F37" s="55">
        <f>(D37-E37)/E37</f>
        <v>-0.63347069597069594</v>
      </c>
      <c r="G37" s="51">
        <v>278</v>
      </c>
      <c r="H37" s="46" t="s">
        <v>30</v>
      </c>
      <c r="I37" s="46" t="s">
        <v>30</v>
      </c>
      <c r="J37" s="46">
        <v>3</v>
      </c>
      <c r="K37" s="46">
        <v>3</v>
      </c>
      <c r="L37" s="51">
        <v>16569</v>
      </c>
      <c r="M37" s="51">
        <v>3421</v>
      </c>
      <c r="N37" s="44">
        <v>43434</v>
      </c>
      <c r="O37" s="17" t="s">
        <v>32</v>
      </c>
      <c r="P37" s="29"/>
      <c r="R37" s="45"/>
      <c r="S37" s="60"/>
      <c r="T37" s="29"/>
      <c r="U37" s="29"/>
      <c r="V37" s="29"/>
      <c r="W37" s="8"/>
      <c r="X37" s="8"/>
      <c r="Y37" s="29"/>
    </row>
    <row r="38" spans="1:25" s="26" customFormat="1" ht="25.2" customHeight="1">
      <c r="A38" s="18">
        <v>22</v>
      </c>
      <c r="B38" s="52">
        <v>22</v>
      </c>
      <c r="C38" s="54" t="s">
        <v>43</v>
      </c>
      <c r="D38" s="51">
        <v>1452</v>
      </c>
      <c r="E38" s="46">
        <v>515</v>
      </c>
      <c r="F38" s="55">
        <f t="shared" ref="F38:F43" si="4">(D38-E38)/E38</f>
        <v>1.8194174757281554</v>
      </c>
      <c r="G38" s="51">
        <v>426</v>
      </c>
      <c r="H38" s="46" t="s">
        <v>30</v>
      </c>
      <c r="I38" s="46" t="s">
        <v>30</v>
      </c>
      <c r="J38" s="46">
        <v>2</v>
      </c>
      <c r="K38" s="46">
        <v>6</v>
      </c>
      <c r="L38" s="51">
        <v>55225</v>
      </c>
      <c r="M38" s="51">
        <v>13055</v>
      </c>
      <c r="N38" s="44">
        <v>43413</v>
      </c>
      <c r="O38" s="17" t="s">
        <v>32</v>
      </c>
      <c r="P38" s="29"/>
      <c r="R38" s="45"/>
      <c r="S38" s="60"/>
      <c r="T38" s="29"/>
      <c r="U38" s="29"/>
      <c r="V38" s="29"/>
      <c r="W38" s="8"/>
      <c r="X38" s="8"/>
      <c r="Y38" s="29"/>
    </row>
    <row r="39" spans="1:25" s="26" customFormat="1" ht="25.2" customHeight="1">
      <c r="A39" s="18">
        <v>23</v>
      </c>
      <c r="B39" s="52">
        <v>11</v>
      </c>
      <c r="C39" s="54" t="s">
        <v>62</v>
      </c>
      <c r="D39" s="51">
        <v>1067</v>
      </c>
      <c r="E39" s="46">
        <v>5273</v>
      </c>
      <c r="F39" s="55">
        <f t="shared" si="4"/>
        <v>-0.79764839749668126</v>
      </c>
      <c r="G39" s="51">
        <v>289</v>
      </c>
      <c r="H39" s="46" t="s">
        <v>30</v>
      </c>
      <c r="I39" s="46" t="s">
        <v>30</v>
      </c>
      <c r="J39" s="46">
        <v>7</v>
      </c>
      <c r="K39" s="46">
        <v>2</v>
      </c>
      <c r="L39" s="51">
        <v>6975</v>
      </c>
      <c r="M39" s="51">
        <v>1629</v>
      </c>
      <c r="N39" s="44">
        <v>43441</v>
      </c>
      <c r="O39" s="17" t="s">
        <v>32</v>
      </c>
      <c r="P39" s="29"/>
      <c r="R39" s="45"/>
      <c r="T39" s="29"/>
      <c r="U39" s="29"/>
      <c r="V39" s="29"/>
      <c r="W39" s="8"/>
      <c r="X39" s="8"/>
      <c r="Y39" s="29"/>
    </row>
    <row r="40" spans="1:25" s="26" customFormat="1" ht="25.2" customHeight="1">
      <c r="A40" s="18">
        <v>24</v>
      </c>
      <c r="B40" s="52">
        <v>12</v>
      </c>
      <c r="C40" s="54" t="s">
        <v>61</v>
      </c>
      <c r="D40" s="51">
        <v>1054.1600000000001</v>
      </c>
      <c r="E40" s="46">
        <v>5147.13</v>
      </c>
      <c r="F40" s="55">
        <f t="shared" si="4"/>
        <v>-0.79519460359462457</v>
      </c>
      <c r="G40" s="51">
        <v>184</v>
      </c>
      <c r="H40" s="46">
        <v>8</v>
      </c>
      <c r="I40" s="46">
        <f t="shared" ref="I40:I46" si="5">G40/H40</f>
        <v>23</v>
      </c>
      <c r="J40" s="46">
        <v>4</v>
      </c>
      <c r="K40" s="46">
        <v>2</v>
      </c>
      <c r="L40" s="51">
        <v>8354.69</v>
      </c>
      <c r="M40" s="51">
        <v>1443</v>
      </c>
      <c r="N40" s="44">
        <v>43441</v>
      </c>
      <c r="O40" s="17" t="s">
        <v>27</v>
      </c>
      <c r="P40" s="29"/>
      <c r="R40" s="45"/>
      <c r="T40" s="29"/>
      <c r="U40" s="29"/>
      <c r="V40" s="29"/>
      <c r="W40" s="29"/>
      <c r="X40" s="8"/>
      <c r="Y40" s="8"/>
    </row>
    <row r="41" spans="1:25" s="26" customFormat="1" ht="25.2" customHeight="1">
      <c r="A41" s="18">
        <v>25</v>
      </c>
      <c r="B41" s="52">
        <v>18</v>
      </c>
      <c r="C41" s="54" t="s">
        <v>50</v>
      </c>
      <c r="D41" s="51">
        <v>840.4</v>
      </c>
      <c r="E41" s="46">
        <v>2229.65</v>
      </c>
      <c r="F41" s="55">
        <f t="shared" si="4"/>
        <v>-0.62307985558271473</v>
      </c>
      <c r="G41" s="51">
        <v>143</v>
      </c>
      <c r="H41" s="46">
        <v>5</v>
      </c>
      <c r="I41" s="46">
        <f t="shared" si="5"/>
        <v>28.6</v>
      </c>
      <c r="J41" s="46">
        <v>3</v>
      </c>
      <c r="K41" s="46">
        <v>4</v>
      </c>
      <c r="L41" s="51">
        <v>40090.99</v>
      </c>
      <c r="M41" s="51">
        <v>7114</v>
      </c>
      <c r="N41" s="44">
        <v>43427</v>
      </c>
      <c r="O41" s="17" t="s">
        <v>27</v>
      </c>
      <c r="P41" s="29"/>
      <c r="R41" s="45"/>
      <c r="T41" s="29"/>
      <c r="U41" s="29"/>
      <c r="V41" s="29"/>
      <c r="W41" s="29"/>
      <c r="X41" s="8"/>
      <c r="Y41" s="8"/>
    </row>
    <row r="42" spans="1:25" s="26" customFormat="1" ht="25.2" customHeight="1">
      <c r="A42" s="18">
        <v>26</v>
      </c>
      <c r="B42" s="52">
        <v>23</v>
      </c>
      <c r="C42" s="54" t="s">
        <v>47</v>
      </c>
      <c r="D42" s="51">
        <v>706.26</v>
      </c>
      <c r="E42" s="46">
        <v>258</v>
      </c>
      <c r="F42" s="55">
        <f t="shared" si="4"/>
        <v>1.7374418604651163</v>
      </c>
      <c r="G42" s="51">
        <v>135</v>
      </c>
      <c r="H42" s="46">
        <v>8</v>
      </c>
      <c r="I42" s="46">
        <f t="shared" si="5"/>
        <v>16.875</v>
      </c>
      <c r="J42" s="46">
        <v>3</v>
      </c>
      <c r="K42" s="46">
        <v>5</v>
      </c>
      <c r="L42" s="51">
        <v>15838.13</v>
      </c>
      <c r="M42" s="51">
        <v>3571</v>
      </c>
      <c r="N42" s="44">
        <v>43420</v>
      </c>
      <c r="O42" s="17" t="s">
        <v>38</v>
      </c>
      <c r="P42" s="29"/>
      <c r="R42" s="45"/>
      <c r="T42" s="29"/>
      <c r="U42" s="29"/>
      <c r="V42" s="29"/>
      <c r="W42" s="8"/>
      <c r="X42" s="8"/>
      <c r="Y42" s="29"/>
    </row>
    <row r="43" spans="1:25" s="26" customFormat="1" ht="25.2" customHeight="1">
      <c r="A43" s="18">
        <v>27</v>
      </c>
      <c r="B43" s="58">
        <v>19</v>
      </c>
      <c r="C43" s="54" t="s">
        <v>65</v>
      </c>
      <c r="D43" s="51">
        <v>690</v>
      </c>
      <c r="E43" s="51">
        <v>2160</v>
      </c>
      <c r="F43" s="55">
        <f t="shared" si="4"/>
        <v>-0.68055555555555558</v>
      </c>
      <c r="G43" s="51">
        <v>129</v>
      </c>
      <c r="H43" s="46">
        <v>3</v>
      </c>
      <c r="I43" s="46">
        <f t="shared" si="5"/>
        <v>43</v>
      </c>
      <c r="J43" s="46">
        <v>3</v>
      </c>
      <c r="K43" s="46">
        <v>3</v>
      </c>
      <c r="L43" s="51">
        <v>16537</v>
      </c>
      <c r="M43" s="51">
        <v>3196</v>
      </c>
      <c r="N43" s="44">
        <v>43434</v>
      </c>
      <c r="O43" s="17" t="s">
        <v>66</v>
      </c>
      <c r="P43" s="29"/>
      <c r="R43" s="45"/>
      <c r="T43" s="29"/>
      <c r="U43" s="29"/>
      <c r="V43" s="29"/>
      <c r="W43" s="8"/>
      <c r="X43" s="8"/>
      <c r="Y43" s="29"/>
    </row>
    <row r="44" spans="1:25" s="26" customFormat="1" ht="25.2" customHeight="1">
      <c r="A44" s="18">
        <v>28</v>
      </c>
      <c r="B44" s="46" t="s">
        <v>30</v>
      </c>
      <c r="C44" s="54" t="s">
        <v>82</v>
      </c>
      <c r="D44" s="51">
        <v>196</v>
      </c>
      <c r="E44" s="46" t="s">
        <v>30</v>
      </c>
      <c r="F44" s="46" t="s">
        <v>30</v>
      </c>
      <c r="G44" s="51">
        <v>40</v>
      </c>
      <c r="H44" s="53">
        <v>4</v>
      </c>
      <c r="I44" s="46">
        <f t="shared" si="5"/>
        <v>10</v>
      </c>
      <c r="J44" s="46">
        <v>1</v>
      </c>
      <c r="K44" s="46" t="s">
        <v>30</v>
      </c>
      <c r="L44" s="51">
        <v>14524.34</v>
      </c>
      <c r="M44" s="51">
        <v>4500</v>
      </c>
      <c r="N44" s="44">
        <v>43392</v>
      </c>
      <c r="O44" s="17" t="s">
        <v>38</v>
      </c>
      <c r="P44" s="29"/>
      <c r="R44" s="45"/>
      <c r="T44" s="29"/>
      <c r="U44" s="29"/>
      <c r="V44" s="29"/>
      <c r="W44" s="8"/>
      <c r="X44" s="8"/>
      <c r="Y44" s="29"/>
    </row>
    <row r="45" spans="1:25" s="26" customFormat="1" ht="25.2" customHeight="1">
      <c r="A45" s="18">
        <v>29</v>
      </c>
      <c r="B45" s="46" t="s">
        <v>30</v>
      </c>
      <c r="C45" s="54" t="s">
        <v>73</v>
      </c>
      <c r="D45" s="51">
        <v>142.5</v>
      </c>
      <c r="E45" s="46" t="s">
        <v>30</v>
      </c>
      <c r="F45" s="46" t="s">
        <v>30</v>
      </c>
      <c r="G45" s="51">
        <v>57</v>
      </c>
      <c r="H45" s="46">
        <v>9</v>
      </c>
      <c r="I45" s="46">
        <f t="shared" si="5"/>
        <v>6.333333333333333</v>
      </c>
      <c r="J45" s="46">
        <v>3</v>
      </c>
      <c r="K45" s="46" t="s">
        <v>30</v>
      </c>
      <c r="L45" s="51">
        <v>107403.68</v>
      </c>
      <c r="M45" s="51">
        <v>23716</v>
      </c>
      <c r="N45" s="44">
        <v>43378</v>
      </c>
      <c r="O45" s="17" t="s">
        <v>27</v>
      </c>
      <c r="P45" s="29"/>
      <c r="R45" s="45"/>
      <c r="T45" s="29"/>
      <c r="U45" s="29"/>
      <c r="V45" s="29"/>
      <c r="W45" s="8"/>
      <c r="X45" s="8"/>
      <c r="Y45" s="29"/>
    </row>
    <row r="46" spans="1:25" s="26" customFormat="1" ht="25.2" customHeight="1">
      <c r="A46" s="18">
        <v>30</v>
      </c>
      <c r="B46" s="46" t="s">
        <v>30</v>
      </c>
      <c r="C46" s="54" t="s">
        <v>75</v>
      </c>
      <c r="D46" s="51">
        <v>80</v>
      </c>
      <c r="E46" s="46" t="s">
        <v>30</v>
      </c>
      <c r="F46" s="46" t="s">
        <v>30</v>
      </c>
      <c r="G46" s="51">
        <v>32</v>
      </c>
      <c r="H46" s="46">
        <v>10</v>
      </c>
      <c r="I46" s="46">
        <f t="shared" si="5"/>
        <v>3.2</v>
      </c>
      <c r="J46" s="46">
        <v>4</v>
      </c>
      <c r="K46" s="46" t="s">
        <v>30</v>
      </c>
      <c r="L46" s="51">
        <v>612852.22</v>
      </c>
      <c r="M46" s="51">
        <v>128398</v>
      </c>
      <c r="N46" s="44">
        <v>43294</v>
      </c>
      <c r="O46" s="17" t="s">
        <v>60</v>
      </c>
      <c r="P46" s="29"/>
      <c r="R46" s="45"/>
      <c r="T46" s="29"/>
      <c r="U46" s="29"/>
      <c r="V46" s="29"/>
      <c r="W46" s="8"/>
      <c r="X46" s="8"/>
      <c r="Y46" s="29"/>
    </row>
    <row r="47" spans="1:25" s="26" customFormat="1" ht="25.2" customHeight="1">
      <c r="A47" s="30"/>
      <c r="B47" s="30"/>
      <c r="C47" s="31" t="s">
        <v>83</v>
      </c>
      <c r="D47" s="32">
        <f ca="1">SUM(D35:D49)</f>
        <v>272036.87</v>
      </c>
      <c r="E47" s="32">
        <f ca="1">SUM(E35:E49)</f>
        <v>337553.05</v>
      </c>
      <c r="F47" s="56">
        <f t="shared" ref="F47:F51" ca="1" si="6">(D47-E47)/E47</f>
        <v>-0.19409150650542187</v>
      </c>
      <c r="G47" s="32">
        <f ca="1">SUM(G35:G49)</f>
        <v>49414</v>
      </c>
      <c r="H47" s="33"/>
      <c r="I47" s="34"/>
      <c r="J47" s="33"/>
      <c r="K47" s="35"/>
      <c r="L47" s="36"/>
      <c r="M47" s="40"/>
      <c r="N47" s="37"/>
      <c r="O47" s="41"/>
      <c r="P47" s="29"/>
      <c r="R47" s="28"/>
    </row>
    <row r="48" spans="1:25" s="26" customFormat="1" ht="13.8" customHeight="1">
      <c r="A48" s="21"/>
      <c r="B48" s="38"/>
      <c r="C48" s="22"/>
      <c r="D48" s="39"/>
      <c r="E48" s="39"/>
      <c r="F48" s="59"/>
      <c r="G48" s="39"/>
      <c r="H48" s="39"/>
      <c r="I48" s="39"/>
      <c r="J48" s="39"/>
      <c r="K48" s="39"/>
      <c r="L48" s="39"/>
      <c r="M48" s="39"/>
      <c r="N48" s="20"/>
      <c r="O48" s="19"/>
    </row>
    <row r="49" spans="1:25" s="26" customFormat="1" ht="25.2" customHeight="1">
      <c r="A49" s="18">
        <v>31</v>
      </c>
      <c r="B49" s="46" t="s">
        <v>30</v>
      </c>
      <c r="C49" s="54" t="s">
        <v>64</v>
      </c>
      <c r="D49" s="51">
        <v>19</v>
      </c>
      <c r="E49" s="46" t="s">
        <v>30</v>
      </c>
      <c r="F49" s="46" t="s">
        <v>30</v>
      </c>
      <c r="G49" s="51">
        <v>8</v>
      </c>
      <c r="H49" s="53">
        <v>1</v>
      </c>
      <c r="I49" s="46">
        <f>G49/H49</f>
        <v>8</v>
      </c>
      <c r="J49" s="46">
        <v>1</v>
      </c>
      <c r="K49" s="46" t="s">
        <v>30</v>
      </c>
      <c r="L49" s="51">
        <v>9185</v>
      </c>
      <c r="M49" s="51">
        <v>1873</v>
      </c>
      <c r="N49" s="44">
        <v>43357</v>
      </c>
      <c r="O49" s="57" t="s">
        <v>44</v>
      </c>
      <c r="P49" s="29"/>
      <c r="R49" s="45"/>
      <c r="T49" s="29"/>
      <c r="U49" s="29"/>
      <c r="V49" s="29"/>
      <c r="W49" s="8"/>
      <c r="X49" s="8"/>
      <c r="Y49" s="29"/>
    </row>
    <row r="50" spans="1:25" s="26" customFormat="1" ht="25.2" customHeight="1">
      <c r="A50" s="18">
        <v>32</v>
      </c>
      <c r="B50" s="46" t="s">
        <v>30</v>
      </c>
      <c r="C50" s="54" t="s">
        <v>74</v>
      </c>
      <c r="D50" s="51">
        <v>17.5</v>
      </c>
      <c r="E50" s="46" t="s">
        <v>30</v>
      </c>
      <c r="F50" s="46" t="s">
        <v>30</v>
      </c>
      <c r="G50" s="51">
        <v>7</v>
      </c>
      <c r="H50" s="46">
        <v>3</v>
      </c>
      <c r="I50" s="46">
        <f>G50/H50</f>
        <v>2.3333333333333335</v>
      </c>
      <c r="J50" s="46">
        <v>1</v>
      </c>
      <c r="K50" s="46" t="s">
        <v>30</v>
      </c>
      <c r="L50" s="51">
        <v>60694.59</v>
      </c>
      <c r="M50" s="51">
        <v>14493</v>
      </c>
      <c r="N50" s="44">
        <v>43238</v>
      </c>
      <c r="O50" s="17" t="s">
        <v>27</v>
      </c>
      <c r="P50" s="29"/>
      <c r="R50" s="45"/>
      <c r="T50" s="29"/>
      <c r="U50" s="29"/>
      <c r="V50" s="29"/>
      <c r="W50" s="8"/>
      <c r="X50" s="8"/>
      <c r="Y50" s="29"/>
    </row>
    <row r="51" spans="1:25" s="26" customFormat="1" ht="25.2" customHeight="1">
      <c r="A51" s="30"/>
      <c r="B51" s="30"/>
      <c r="C51" s="31" t="s">
        <v>85</v>
      </c>
      <c r="D51" s="32">
        <f ca="1">SUM(D47:D50)</f>
        <v>272054.37</v>
      </c>
      <c r="E51" s="32">
        <f t="shared" ref="E51:G51" ca="1" si="7">SUM(E47:E50)</f>
        <v>337553.05</v>
      </c>
      <c r="F51" s="56">
        <f t="shared" ca="1" si="6"/>
        <v>-0.19403966280263205</v>
      </c>
      <c r="G51" s="32">
        <f t="shared" ca="1" si="7"/>
        <v>49421</v>
      </c>
      <c r="H51" s="33"/>
      <c r="I51" s="34"/>
      <c r="J51" s="33"/>
      <c r="K51" s="35"/>
      <c r="L51" s="36"/>
      <c r="M51" s="40"/>
      <c r="N51" s="37"/>
      <c r="O51" s="41"/>
      <c r="P51" s="1"/>
      <c r="Q51" s="1"/>
      <c r="R51" s="1"/>
      <c r="S51" s="1"/>
      <c r="T51" s="1"/>
      <c r="U51" s="1"/>
      <c r="V51" s="1"/>
      <c r="W51" s="1"/>
      <c r="Y51" s="1"/>
    </row>
    <row r="52" spans="1:25">
      <c r="E52" s="26"/>
      <c r="F52" s="26"/>
    </row>
    <row r="53" spans="1:25">
      <c r="B53" s="16"/>
      <c r="K53" s="1" t="s">
        <v>33</v>
      </c>
      <c r="P53" s="26"/>
      <c r="Q53" s="26"/>
      <c r="R53" s="26"/>
      <c r="S53" s="26"/>
      <c r="T53" s="26"/>
      <c r="U53" s="26"/>
      <c r="V53" s="26"/>
      <c r="W53" s="26"/>
      <c r="Y53" s="26"/>
    </row>
    <row r="54" spans="1:25" ht="23.4" customHeight="1"/>
    <row r="55" spans="1:25">
      <c r="P55" s="26"/>
      <c r="Q55" s="26"/>
      <c r="R55" s="26"/>
      <c r="S55" s="26"/>
      <c r="T55" s="26"/>
      <c r="U55" s="26"/>
      <c r="V55" s="26"/>
      <c r="W55" s="26"/>
      <c r="Y55" s="26"/>
    </row>
    <row r="77" spans="16:18">
      <c r="P77" s="14"/>
      <c r="R77" s="12"/>
    </row>
    <row r="78" spans="16:18" ht="12" customHeight="1"/>
  </sheetData>
  <sortState xmlns:xlrd2="http://schemas.microsoft.com/office/spreadsheetml/2017/richdata2" ref="B13:O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2018-12-17T14:37:14Z</dcterms:modified>
</cp:coreProperties>
</file>