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egužė\Savaitė\"/>
    </mc:Choice>
  </mc:AlternateContent>
  <xr:revisionPtr revIDLastSave="0" documentId="13_ncr:1_{ECC9F2F0-85A8-43B5-AFBB-BEDBAC24D79C}" xr6:coauthVersionLast="32" xr6:coauthVersionMax="32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repairLoad="1"/>
</workbook>
</file>

<file path=xl/calcChain.xml><?xml version="1.0" encoding="utf-8"?>
<calcChain xmlns="http://schemas.openxmlformats.org/spreadsheetml/2006/main">
  <c r="E23" i="1" l="1"/>
  <c r="E35" i="1" s="1"/>
  <c r="E43" i="1" s="1"/>
  <c r="G23" i="1"/>
  <c r="G35" i="1" s="1"/>
  <c r="G43" i="1" s="1"/>
  <c r="D23" i="1"/>
  <c r="D35" i="1" s="1"/>
  <c r="I26" i="1"/>
  <c r="I18" i="1"/>
  <c r="I21" i="1"/>
  <c r="I15" i="1"/>
  <c r="I37" i="1"/>
  <c r="I31" i="1"/>
  <c r="F17" i="1"/>
  <c r="F22" i="1"/>
  <c r="F20" i="1"/>
  <c r="F28" i="1"/>
  <c r="F25" i="1"/>
  <c r="F33" i="1"/>
  <c r="F34" i="1"/>
  <c r="F30" i="1"/>
  <c r="F27" i="1"/>
  <c r="F39" i="1"/>
  <c r="F29" i="1"/>
  <c r="F32" i="1"/>
  <c r="F40" i="1"/>
  <c r="F38" i="1"/>
  <c r="F41" i="1"/>
  <c r="F42" i="1"/>
  <c r="F13" i="1"/>
  <c r="F19" i="1"/>
  <c r="F23" i="1" l="1"/>
  <c r="D43" i="1"/>
  <c r="F43" i="1" s="1"/>
  <c r="F35" i="1"/>
  <c r="I41" i="1"/>
  <c r="I38" i="1"/>
  <c r="I14" i="1"/>
  <c r="I13" i="1"/>
  <c r="I33" i="1"/>
  <c r="I28" i="1"/>
  <c r="I20" i="1" l="1"/>
  <c r="I30" i="1"/>
  <c r="I22" i="1"/>
  <c r="I25" i="1"/>
  <c r="I40" i="1"/>
  <c r="I19" i="1"/>
  <c r="I42" i="1"/>
  <c r="F16" i="1"/>
  <c r="I34" i="1" l="1"/>
  <c r="I29" i="1" l="1"/>
  <c r="I16" i="1" l="1"/>
  <c r="I39" i="1"/>
</calcChain>
</file>

<file path=xl/sharedStrings.xml><?xml version="1.0" encoding="utf-8"?>
<sst xmlns="http://schemas.openxmlformats.org/spreadsheetml/2006/main" count="133" uniqueCount="76">
  <si>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</si>
  <si>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</si>
  <si>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</si>
  <si>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</si>
  <si>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</si>
  <si>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</si>
  <si>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</si>
  <si>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</si>
  <si>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</si>
  <si>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</si>
  <si>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</si>
  <si>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</si>
  <si>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</si>
  <si>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</si>
  <si>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</si>
  <si>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</si>
  <si>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</si>
  <si>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</si>
  <si>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</si>
  <si>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</si>
  <si>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</si>
  <si>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</si>
  <si>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</si>
  <si>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</si>
  <si>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</si>
  <si>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</si>
  <si>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</si>
  <si>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</si>
  <si>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</si>
  <si>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</si>
  <si>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</si>
  <si>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</si>
  <si>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</si>
  <si>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</si>
  <si>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</si>
  <si>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</si>
  <si>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Raudonasis Žvirblis (Red Sparrow)</t>
  </si>
  <si>
    <t>Triušis Peteris (Peter Rabbit)</t>
  </si>
  <si>
    <t>Oazė: žaidimas prasideda (Ready Player One)</t>
  </si>
  <si>
    <t>Sengirė</t>
  </si>
  <si>
    <t>VšĮ Sengirė</t>
  </si>
  <si>
    <t>Pagrobta princesė (Vykradena pryntsesa: Ruslan i Ludmila)</t>
  </si>
  <si>
    <t>Lino: nuotykiai katino kailyje (Lino)</t>
  </si>
  <si>
    <t>Seksui ne! (Blockers)</t>
  </si>
  <si>
    <t>Tylos zona (A Quiet Place)</t>
  </si>
  <si>
    <t>Griaunantys viską (Rampage)</t>
  </si>
  <si>
    <t>Telma (Thelma)</t>
  </si>
  <si>
    <t>Kino Aljansas</t>
  </si>
  <si>
    <t>Tiesa arba drąsa (Truth or Dare)</t>
  </si>
  <si>
    <t>Taksi 5 (Taxi 5)</t>
  </si>
  <si>
    <t>100 metų kartu</t>
  </si>
  <si>
    <t>UAB 100 metų kartu</t>
  </si>
  <si>
    <t>Burbuliai. Dežavu (Smeshariki. Dezhavyu)</t>
  </si>
  <si>
    <t>Vinčesterio košmaras (Winchester)</t>
  </si>
  <si>
    <t>BestFilm</t>
  </si>
  <si>
    <t>Suaugusiųjų žaidimai (Flower)</t>
  </si>
  <si>
    <t>Keršytojai. Begalybės karas (Avengers: Infinity War)</t>
  </si>
  <si>
    <t>Sobiboras (Sobibor)</t>
  </si>
  <si>
    <t>Nuostabieji Lūzeriai. Kita planeta</t>
  </si>
  <si>
    <t>Studija NOMINUM</t>
  </si>
  <si>
    <t>Lady Bird</t>
  </si>
  <si>
    <t>April 27 - May 3</t>
  </si>
  <si>
    <t>Balandžio 27 - gegužės 3 d.</t>
  </si>
  <si>
    <t>Auklė Tulė (Tully)</t>
  </si>
  <si>
    <t>Tylos muzika (La musica del silenzio)</t>
  </si>
  <si>
    <t>UAB Travolta</t>
  </si>
  <si>
    <t>Vasara, 1993 - ieji (Estiu 1993)</t>
  </si>
  <si>
    <t>Vaiduoklių byla (Ghost Stories)</t>
  </si>
  <si>
    <t>Blogasis samarietis (Bad Samaritan)</t>
  </si>
  <si>
    <t>Žemė: viena nuostabi diena (Earth: One amazing day)</t>
  </si>
  <si>
    <t>May 4 - 10</t>
  </si>
  <si>
    <t>Gegužės 4 - 10 d.</t>
  </si>
  <si>
    <t>May 4 - 10 Lithuanian top</t>
  </si>
  <si>
    <t>Gegužės 4 - 10 d. Lietuvos kino teatruose rodytų filmų topas</t>
  </si>
  <si>
    <t>Total (26)</t>
  </si>
  <si>
    <t>weekend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</si>
</sst>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87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" fontId="15" fillId="0" borderId="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/>
    </xf>
    <xf numFmtId="10" fontId="20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tabSelected="1" topLeftCell="A13" zoomScale="60" zoomScaleNormal="60" workbookViewId="0">
      <selection activeCell="P28" sqref="P28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88671875" style="1" customWidth="1"/>
    <col min="17" max="17" width="5.88671875" style="1" customWidth="1"/>
    <col min="18" max="18" width="15.77734375" style="1" customWidth="1"/>
    <col min="19" max="19" width="5.6640625" style="1" customWidth="1"/>
    <col min="20" max="20" width="13.109375" style="1" customWidth="1"/>
    <col min="21" max="21" width="11.77734375" style="1" customWidth="1"/>
    <col min="22" max="22" width="11" style="1" customWidth="1"/>
    <col min="23" max="23" width="11.6640625" style="1" customWidth="1"/>
    <col min="24" max="24" width="12.109375" style="1" customWidth="1"/>
    <col min="25" max="16384" width="8.88671875" style="1"/>
  </cols>
  <sheetData>
    <row r="1" spans="1:24" ht="19.5" customHeight="1">
      <c r="E1" s="2" t="s">
        <v>72</v>
      </c>
      <c r="F1" s="2"/>
      <c r="G1" s="2"/>
      <c r="H1" s="2"/>
      <c r="I1" s="2"/>
    </row>
    <row r="2" spans="1:24" ht="19.5" customHeight="1">
      <c r="E2" s="2" t="s">
        <v>73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84"/>
      <c r="B5" s="84"/>
      <c r="C5" s="81" t="s">
        <v>0</v>
      </c>
      <c r="D5" s="3"/>
      <c r="E5" s="3"/>
      <c r="F5" s="81" t="s">
        <v>3</v>
      </c>
      <c r="G5" s="3"/>
      <c r="H5" s="81" t="s">
        <v>5</v>
      </c>
      <c r="I5" s="81" t="s">
        <v>6</v>
      </c>
      <c r="J5" s="81" t="s">
        <v>7</v>
      </c>
      <c r="K5" s="81" t="s">
        <v>8</v>
      </c>
      <c r="L5" s="81" t="s">
        <v>10</v>
      </c>
      <c r="M5" s="81" t="s">
        <v>9</v>
      </c>
      <c r="N5" s="81" t="s">
        <v>11</v>
      </c>
      <c r="O5" s="81" t="s">
        <v>12</v>
      </c>
    </row>
    <row r="6" spans="1:24">
      <c r="A6" s="85"/>
      <c r="B6" s="85"/>
      <c r="C6" s="82"/>
      <c r="D6" s="62" t="s">
        <v>70</v>
      </c>
      <c r="E6" s="62" t="s">
        <v>61</v>
      </c>
      <c r="F6" s="82"/>
      <c r="G6" s="62" t="s">
        <v>70</v>
      </c>
      <c r="H6" s="82"/>
      <c r="I6" s="82"/>
      <c r="J6" s="82"/>
      <c r="K6" s="82"/>
      <c r="L6" s="82"/>
      <c r="M6" s="82"/>
      <c r="N6" s="82"/>
      <c r="O6" s="82"/>
    </row>
    <row r="7" spans="1:24">
      <c r="A7" s="85"/>
      <c r="B7" s="85"/>
      <c r="C7" s="82"/>
      <c r="D7" s="4" t="s">
        <v>1</v>
      </c>
      <c r="E7" s="4" t="s">
        <v>1</v>
      </c>
      <c r="F7" s="82"/>
      <c r="G7" s="4" t="s">
        <v>4</v>
      </c>
      <c r="H7" s="82"/>
      <c r="I7" s="82"/>
      <c r="J7" s="82"/>
      <c r="K7" s="82"/>
      <c r="L7" s="82"/>
      <c r="M7" s="82"/>
      <c r="N7" s="82"/>
      <c r="O7" s="82"/>
    </row>
    <row r="8" spans="1:24" ht="18" customHeight="1" thickBot="1">
      <c r="A8" s="86"/>
      <c r="B8" s="86"/>
      <c r="C8" s="83"/>
      <c r="D8" s="5" t="s">
        <v>2</v>
      </c>
      <c r="E8" s="5" t="s">
        <v>2</v>
      </c>
      <c r="F8" s="83"/>
      <c r="G8" s="6"/>
      <c r="H8" s="83"/>
      <c r="I8" s="83"/>
      <c r="J8" s="83"/>
      <c r="K8" s="83"/>
      <c r="L8" s="83"/>
      <c r="M8" s="83"/>
      <c r="N8" s="83"/>
      <c r="O8" s="83"/>
    </row>
    <row r="9" spans="1:24" ht="15" customHeight="1">
      <c r="A9" s="84"/>
      <c r="B9" s="84"/>
      <c r="C9" s="81" t="s">
        <v>13</v>
      </c>
      <c r="D9" s="3"/>
      <c r="E9" s="40"/>
      <c r="F9" s="81" t="s">
        <v>15</v>
      </c>
      <c r="G9" s="39"/>
      <c r="H9" s="8" t="s">
        <v>18</v>
      </c>
      <c r="I9" s="81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1" t="s">
        <v>26</v>
      </c>
    </row>
    <row r="10" spans="1:24" ht="21.6">
      <c r="A10" s="85"/>
      <c r="B10" s="85"/>
      <c r="C10" s="82"/>
      <c r="D10" s="61" t="s">
        <v>71</v>
      </c>
      <c r="E10" s="78" t="s">
        <v>62</v>
      </c>
      <c r="F10" s="82"/>
      <c r="G10" s="78" t="s">
        <v>71</v>
      </c>
      <c r="H10" s="4" t="s">
        <v>17</v>
      </c>
      <c r="I10" s="82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2"/>
    </row>
    <row r="11" spans="1:24">
      <c r="A11" s="85"/>
      <c r="B11" s="85"/>
      <c r="C11" s="82"/>
      <c r="D11" s="4" t="s">
        <v>14</v>
      </c>
      <c r="E11" s="4" t="s">
        <v>14</v>
      </c>
      <c r="F11" s="82"/>
      <c r="G11" s="40" t="s">
        <v>16</v>
      </c>
      <c r="H11" s="6"/>
      <c r="I11" s="82"/>
      <c r="J11" s="6"/>
      <c r="K11" s="6"/>
      <c r="L11" s="10" t="s">
        <v>2</v>
      </c>
      <c r="M11" s="4" t="s">
        <v>17</v>
      </c>
      <c r="N11" s="6"/>
      <c r="O11" s="82"/>
    </row>
    <row r="12" spans="1:24" ht="15" thickBot="1">
      <c r="A12" s="85"/>
      <c r="B12" s="86"/>
      <c r="C12" s="83"/>
      <c r="D12" s="5" t="s">
        <v>2</v>
      </c>
      <c r="E12" s="5" t="s">
        <v>2</v>
      </c>
      <c r="F12" s="83"/>
      <c r="G12" s="41" t="s">
        <v>17</v>
      </c>
      <c r="H12" s="11"/>
      <c r="I12" s="83"/>
      <c r="J12" s="11"/>
      <c r="K12" s="11"/>
      <c r="L12" s="11"/>
      <c r="M12" s="11"/>
      <c r="N12" s="11"/>
      <c r="O12" s="83"/>
    </row>
    <row r="13" spans="1:24" s="45" customFormat="1" ht="25.2" customHeight="1">
      <c r="A13" s="47">
        <v>1</v>
      </c>
      <c r="B13" s="76">
        <v>1</v>
      </c>
      <c r="C13" s="75" t="s">
        <v>56</v>
      </c>
      <c r="D13" s="71">
        <v>62049.42</v>
      </c>
      <c r="E13" s="68">
        <v>197468.37</v>
      </c>
      <c r="F13" s="35">
        <f t="shared" ref="F13" si="0">(D13-E13)/E13</f>
        <v>-0.68577539785232444</v>
      </c>
      <c r="G13" s="71">
        <v>10395</v>
      </c>
      <c r="H13" s="73">
        <v>329</v>
      </c>
      <c r="I13" s="48">
        <f>G13/H13</f>
        <v>31.595744680851062</v>
      </c>
      <c r="J13" s="69">
        <v>21</v>
      </c>
      <c r="K13" s="48">
        <v>2</v>
      </c>
      <c r="L13" s="71">
        <v>259518</v>
      </c>
      <c r="M13" s="71">
        <v>42268</v>
      </c>
      <c r="N13" s="70">
        <v>43217</v>
      </c>
      <c r="O13" s="65" t="s">
        <v>28</v>
      </c>
      <c r="P13" s="58"/>
      <c r="Q13" s="59"/>
      <c r="U13" s="46"/>
      <c r="V13" s="54"/>
      <c r="W13" s="46"/>
      <c r="X13" s="54"/>
    </row>
    <row r="14" spans="1:24" s="45" customFormat="1" ht="25.2" customHeight="1">
      <c r="A14" s="63">
        <v>2</v>
      </c>
      <c r="B14" s="76" t="s">
        <v>34</v>
      </c>
      <c r="C14" s="75" t="s">
        <v>57</v>
      </c>
      <c r="D14" s="71">
        <v>14278.19</v>
      </c>
      <c r="E14" s="68" t="s">
        <v>31</v>
      </c>
      <c r="F14" s="68" t="s">
        <v>31</v>
      </c>
      <c r="G14" s="71">
        <v>2564</v>
      </c>
      <c r="H14" s="73">
        <v>126</v>
      </c>
      <c r="I14" s="69">
        <f>G14/H14</f>
        <v>20.349206349206348</v>
      </c>
      <c r="J14" s="69">
        <v>9</v>
      </c>
      <c r="K14" s="69">
        <v>1</v>
      </c>
      <c r="L14" s="71">
        <v>15093.21</v>
      </c>
      <c r="M14" s="71">
        <v>2711</v>
      </c>
      <c r="N14" s="70">
        <v>43224</v>
      </c>
      <c r="O14" s="65" t="s">
        <v>27</v>
      </c>
      <c r="U14" s="46"/>
      <c r="V14" s="54"/>
      <c r="W14" s="46"/>
      <c r="X14" s="54"/>
    </row>
    <row r="15" spans="1:24" s="45" customFormat="1" ht="25.2" customHeight="1">
      <c r="A15" s="63">
        <v>3</v>
      </c>
      <c r="B15" s="76" t="s">
        <v>34</v>
      </c>
      <c r="C15" s="75" t="s">
        <v>67</v>
      </c>
      <c r="D15" s="71">
        <v>9789</v>
      </c>
      <c r="E15" s="68" t="s">
        <v>31</v>
      </c>
      <c r="F15" s="35" t="s">
        <v>31</v>
      </c>
      <c r="G15" s="71">
        <v>1894</v>
      </c>
      <c r="H15" s="69">
        <v>178</v>
      </c>
      <c r="I15" s="69">
        <f>G15/H15</f>
        <v>10.640449438202246</v>
      </c>
      <c r="J15" s="69">
        <v>16</v>
      </c>
      <c r="K15" s="69">
        <v>1</v>
      </c>
      <c r="L15" s="71">
        <v>9789</v>
      </c>
      <c r="M15" s="71">
        <v>1894</v>
      </c>
      <c r="N15" s="70">
        <v>43224</v>
      </c>
      <c r="O15" s="65" t="s">
        <v>35</v>
      </c>
      <c r="U15" s="46"/>
      <c r="V15" s="54"/>
      <c r="W15" s="46"/>
      <c r="X15" s="54"/>
    </row>
    <row r="16" spans="1:24" s="45" customFormat="1" ht="25.2" customHeight="1">
      <c r="A16" s="63">
        <v>4</v>
      </c>
      <c r="B16" s="76">
        <v>3</v>
      </c>
      <c r="C16" s="75" t="s">
        <v>39</v>
      </c>
      <c r="D16" s="71">
        <v>8802.3799999999992</v>
      </c>
      <c r="E16" s="68">
        <v>15663.33</v>
      </c>
      <c r="F16" s="35">
        <f>(D16-E16)/E16</f>
        <v>-0.43802626899899322</v>
      </c>
      <c r="G16" s="71">
        <v>1983</v>
      </c>
      <c r="H16" s="73">
        <v>85</v>
      </c>
      <c r="I16" s="69">
        <f>G16/H16</f>
        <v>23.329411764705881</v>
      </c>
      <c r="J16" s="69">
        <v>13</v>
      </c>
      <c r="K16" s="69">
        <v>6</v>
      </c>
      <c r="L16" s="71">
        <v>200345.44</v>
      </c>
      <c r="M16" s="71">
        <v>44286</v>
      </c>
      <c r="N16" s="70">
        <v>43189</v>
      </c>
      <c r="O16" s="65" t="s">
        <v>40</v>
      </c>
      <c r="U16" s="57"/>
      <c r="V16" s="54"/>
      <c r="W16" s="46"/>
      <c r="X16" s="54"/>
    </row>
    <row r="17" spans="1:25" s="45" customFormat="1" ht="25.2" customHeight="1">
      <c r="A17" s="63">
        <v>5</v>
      </c>
      <c r="B17" s="76">
        <v>4</v>
      </c>
      <c r="C17" s="75" t="s">
        <v>52</v>
      </c>
      <c r="D17" s="71">
        <v>8612</v>
      </c>
      <c r="E17" s="68">
        <v>15579</v>
      </c>
      <c r="F17" s="35">
        <f>(D17-E17)/E17</f>
        <v>-0.44720457025483024</v>
      </c>
      <c r="G17" s="71">
        <v>2488</v>
      </c>
      <c r="H17" s="69" t="s">
        <v>31</v>
      </c>
      <c r="I17" s="69" t="s">
        <v>31</v>
      </c>
      <c r="J17" s="69">
        <v>15</v>
      </c>
      <c r="K17" s="69">
        <v>2</v>
      </c>
      <c r="L17" s="71">
        <v>24191</v>
      </c>
      <c r="M17" s="71">
        <v>6069</v>
      </c>
      <c r="N17" s="70">
        <v>43217</v>
      </c>
      <c r="O17" s="65" t="s">
        <v>33</v>
      </c>
      <c r="U17" s="46"/>
      <c r="V17" s="54"/>
      <c r="W17" s="46"/>
      <c r="X17" s="54"/>
    </row>
    <row r="18" spans="1:25" s="45" customFormat="1" ht="25.2" customHeight="1">
      <c r="A18" s="63">
        <v>6</v>
      </c>
      <c r="B18" s="76" t="s">
        <v>34</v>
      </c>
      <c r="C18" s="75" t="s">
        <v>63</v>
      </c>
      <c r="D18" s="71">
        <v>7798.92</v>
      </c>
      <c r="E18" s="68" t="s">
        <v>31</v>
      </c>
      <c r="F18" s="35" t="s">
        <v>31</v>
      </c>
      <c r="G18" s="71">
        <v>1498</v>
      </c>
      <c r="H18" s="73">
        <v>180</v>
      </c>
      <c r="I18" s="69">
        <f>G18/H18</f>
        <v>8.3222222222222229</v>
      </c>
      <c r="J18" s="69">
        <v>15</v>
      </c>
      <c r="K18" s="69">
        <v>1</v>
      </c>
      <c r="L18" s="71">
        <v>7798.92</v>
      </c>
      <c r="M18" s="71">
        <v>1498</v>
      </c>
      <c r="N18" s="70">
        <v>43224</v>
      </c>
      <c r="O18" s="65" t="s">
        <v>27</v>
      </c>
      <c r="U18" s="46"/>
      <c r="V18" s="54"/>
      <c r="W18" s="46"/>
      <c r="X18" s="54"/>
    </row>
    <row r="19" spans="1:25" s="45" customFormat="1" ht="25.2" customHeight="1">
      <c r="A19" s="63">
        <v>7</v>
      </c>
      <c r="B19" s="76">
        <v>2</v>
      </c>
      <c r="C19" s="66" t="s">
        <v>48</v>
      </c>
      <c r="D19" s="68">
        <v>7132</v>
      </c>
      <c r="E19" s="68">
        <v>21676</v>
      </c>
      <c r="F19" s="35">
        <f>(D19-E19)/E19</f>
        <v>-0.67097250415205756</v>
      </c>
      <c r="G19" s="68">
        <v>1227</v>
      </c>
      <c r="H19" s="69">
        <v>87</v>
      </c>
      <c r="I19" s="69">
        <f>G19/H19</f>
        <v>14.103448275862069</v>
      </c>
      <c r="J19" s="69">
        <v>7</v>
      </c>
      <c r="K19" s="69">
        <v>3</v>
      </c>
      <c r="L19" s="68">
        <v>70234</v>
      </c>
      <c r="M19" s="68">
        <v>13300</v>
      </c>
      <c r="N19" s="55">
        <v>43210</v>
      </c>
      <c r="O19" s="65" t="s">
        <v>35</v>
      </c>
      <c r="U19" s="46"/>
      <c r="V19" s="54"/>
      <c r="W19" s="46"/>
      <c r="X19" s="54"/>
    </row>
    <row r="20" spans="1:25" s="45" customFormat="1" ht="25.2" customHeight="1">
      <c r="A20" s="63">
        <v>8</v>
      </c>
      <c r="B20" s="76">
        <v>6</v>
      </c>
      <c r="C20" s="66" t="s">
        <v>37</v>
      </c>
      <c r="D20" s="68">
        <v>5402.39</v>
      </c>
      <c r="E20" s="60">
        <v>15078.12</v>
      </c>
      <c r="F20" s="35">
        <f>(D20-E20)/E20</f>
        <v>-0.6417066583897727</v>
      </c>
      <c r="G20" s="68">
        <v>1195</v>
      </c>
      <c r="H20" s="69">
        <v>104</v>
      </c>
      <c r="I20" s="69">
        <f>G20/H20</f>
        <v>11.490384615384615</v>
      </c>
      <c r="J20" s="69">
        <v>9</v>
      </c>
      <c r="K20" s="69">
        <v>7</v>
      </c>
      <c r="L20" s="68">
        <v>240976.54</v>
      </c>
      <c r="M20" s="68">
        <v>53621</v>
      </c>
      <c r="N20" s="70">
        <v>43182</v>
      </c>
      <c r="O20" s="65" t="s">
        <v>27</v>
      </c>
      <c r="U20" s="57"/>
      <c r="V20" s="54"/>
      <c r="W20" s="56"/>
    </row>
    <row r="21" spans="1:25" s="45" customFormat="1" ht="25.2" customHeight="1">
      <c r="A21" s="63">
        <v>9</v>
      </c>
      <c r="B21" s="76" t="s">
        <v>34</v>
      </c>
      <c r="C21" s="75" t="s">
        <v>68</v>
      </c>
      <c r="D21" s="71">
        <v>5275.27</v>
      </c>
      <c r="E21" s="68" t="s">
        <v>31</v>
      </c>
      <c r="F21" s="35" t="s">
        <v>31</v>
      </c>
      <c r="G21" s="71">
        <v>1061</v>
      </c>
      <c r="H21" s="73">
        <v>160</v>
      </c>
      <c r="I21" s="69">
        <f>G21/H21</f>
        <v>6.6312499999999996</v>
      </c>
      <c r="J21" s="69">
        <v>12</v>
      </c>
      <c r="K21" s="69">
        <v>1</v>
      </c>
      <c r="L21" s="71">
        <v>5275.27</v>
      </c>
      <c r="M21" s="71">
        <v>1061</v>
      </c>
      <c r="N21" s="70">
        <v>43224</v>
      </c>
      <c r="O21" s="65" t="s">
        <v>28</v>
      </c>
      <c r="U21" s="57"/>
      <c r="V21" s="54"/>
      <c r="W21" s="56"/>
    </row>
    <row r="22" spans="1:25" s="45" customFormat="1" ht="25.2" customHeight="1">
      <c r="A22" s="63">
        <v>10</v>
      </c>
      <c r="B22" s="76">
        <v>5</v>
      </c>
      <c r="C22" s="75" t="s">
        <v>44</v>
      </c>
      <c r="D22" s="71">
        <v>5218</v>
      </c>
      <c r="E22" s="68">
        <v>15086</v>
      </c>
      <c r="F22" s="35">
        <f>(D22-E22)/E22</f>
        <v>-0.65411639931061916</v>
      </c>
      <c r="G22" s="71">
        <v>967</v>
      </c>
      <c r="H22" s="73">
        <v>59</v>
      </c>
      <c r="I22" s="69">
        <f>G22/H22</f>
        <v>16.389830508474578</v>
      </c>
      <c r="J22" s="69">
        <v>7</v>
      </c>
      <c r="K22" s="69">
        <v>5</v>
      </c>
      <c r="L22" s="71">
        <v>123952</v>
      </c>
      <c r="M22" s="71">
        <v>22510</v>
      </c>
      <c r="N22" s="70">
        <v>43196</v>
      </c>
      <c r="O22" s="65" t="s">
        <v>35</v>
      </c>
      <c r="U22" s="57"/>
      <c r="V22" s="54"/>
      <c r="W22" s="56"/>
    </row>
    <row r="23" spans="1:25" ht="25.2" customHeight="1">
      <c r="A23" s="14"/>
      <c r="B23" s="14"/>
      <c r="C23" s="15" t="s">
        <v>30</v>
      </c>
      <c r="D23" s="16">
        <f>SUM(D13:D22)</f>
        <v>134357.57</v>
      </c>
      <c r="E23" s="64">
        <f>SUM(E13:E22)</f>
        <v>280550.82</v>
      </c>
      <c r="F23" s="67">
        <f>(D23-E23)/E23</f>
        <v>-0.52109364713316464</v>
      </c>
      <c r="G23" s="64">
        <f>SUM(G13:G22)</f>
        <v>25272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5" customFormat="1" ht="25.2" customHeight="1">
      <c r="A25" s="63">
        <v>11</v>
      </c>
      <c r="B25" s="76">
        <v>8</v>
      </c>
      <c r="C25" s="75" t="s">
        <v>42</v>
      </c>
      <c r="D25" s="71">
        <v>4398.83</v>
      </c>
      <c r="E25" s="68">
        <v>11467.88</v>
      </c>
      <c r="F25" s="35">
        <f>(D25-E25)/E25</f>
        <v>-0.61642169258834234</v>
      </c>
      <c r="G25" s="71">
        <v>1022</v>
      </c>
      <c r="H25" s="73">
        <v>104</v>
      </c>
      <c r="I25" s="69">
        <f>G25/H25</f>
        <v>9.8269230769230766</v>
      </c>
      <c r="J25" s="69">
        <v>11</v>
      </c>
      <c r="K25" s="69">
        <v>4</v>
      </c>
      <c r="L25" s="71">
        <v>51330.59</v>
      </c>
      <c r="M25" s="71">
        <v>12070</v>
      </c>
      <c r="N25" s="70">
        <v>43203</v>
      </c>
      <c r="O25" s="65" t="s">
        <v>27</v>
      </c>
      <c r="U25" s="57"/>
      <c r="V25" s="54"/>
      <c r="W25" s="46"/>
      <c r="X25" s="54"/>
    </row>
    <row r="26" spans="1:25" s="45" customFormat="1" ht="25.2" customHeight="1">
      <c r="A26" s="63">
        <v>12</v>
      </c>
      <c r="B26" s="76" t="s">
        <v>34</v>
      </c>
      <c r="C26" s="75" t="s">
        <v>69</v>
      </c>
      <c r="D26" s="71">
        <v>4247</v>
      </c>
      <c r="E26" s="68" t="s">
        <v>31</v>
      </c>
      <c r="F26" s="35" t="s">
        <v>31</v>
      </c>
      <c r="G26" s="71">
        <v>903</v>
      </c>
      <c r="H26" s="73">
        <v>69</v>
      </c>
      <c r="I26" s="69">
        <f>G26/H26</f>
        <v>13.086956521739131</v>
      </c>
      <c r="J26" s="69">
        <v>16</v>
      </c>
      <c r="K26" s="69">
        <v>1</v>
      </c>
      <c r="L26" s="71">
        <v>4247</v>
      </c>
      <c r="M26" s="71">
        <v>903</v>
      </c>
      <c r="N26" s="70">
        <v>43224</v>
      </c>
      <c r="O26" s="65" t="s">
        <v>54</v>
      </c>
      <c r="P26" s="13" t="s">
        <v>75</v>
      </c>
      <c r="U26" s="57"/>
      <c r="V26" s="54"/>
      <c r="W26" s="56"/>
      <c r="X26" s="56"/>
    </row>
    <row r="27" spans="1:25" s="45" customFormat="1" ht="25.2" customHeight="1">
      <c r="A27" s="63">
        <v>13</v>
      </c>
      <c r="B27" s="76">
        <v>12</v>
      </c>
      <c r="C27" s="66" t="s">
        <v>41</v>
      </c>
      <c r="D27" s="68">
        <v>2439</v>
      </c>
      <c r="E27" s="68">
        <v>6977</v>
      </c>
      <c r="F27" s="35">
        <f>(D27-E27)/E27</f>
        <v>-0.65042281783001288</v>
      </c>
      <c r="G27" s="68">
        <v>533</v>
      </c>
      <c r="H27" s="35" t="s">
        <v>31</v>
      </c>
      <c r="I27" s="35" t="s">
        <v>31</v>
      </c>
      <c r="J27" s="69">
        <v>7</v>
      </c>
      <c r="K27" s="69">
        <v>5</v>
      </c>
      <c r="L27" s="68">
        <v>51890</v>
      </c>
      <c r="M27" s="68">
        <v>12113</v>
      </c>
      <c r="N27" s="38">
        <v>43196</v>
      </c>
      <c r="O27" s="65" t="s">
        <v>33</v>
      </c>
      <c r="U27" s="57"/>
      <c r="V27" s="54"/>
      <c r="W27" s="56"/>
      <c r="X27" s="56"/>
    </row>
    <row r="28" spans="1:25" s="45" customFormat="1" ht="25.2" customHeight="1">
      <c r="A28" s="63">
        <v>14</v>
      </c>
      <c r="B28" s="76">
        <v>7</v>
      </c>
      <c r="C28" s="75" t="s">
        <v>53</v>
      </c>
      <c r="D28" s="71">
        <v>2353</v>
      </c>
      <c r="E28" s="68">
        <v>14161.55</v>
      </c>
      <c r="F28" s="35">
        <f>(D28-E28)/E28</f>
        <v>-0.83384587139119659</v>
      </c>
      <c r="G28" s="71">
        <v>410</v>
      </c>
      <c r="H28" s="73">
        <v>23</v>
      </c>
      <c r="I28" s="69">
        <f>G28/H28</f>
        <v>17.826086956521738</v>
      </c>
      <c r="J28" s="69">
        <v>8</v>
      </c>
      <c r="K28" s="69">
        <v>2</v>
      </c>
      <c r="L28" s="71">
        <v>16514.29</v>
      </c>
      <c r="M28" s="71">
        <v>3094</v>
      </c>
      <c r="N28" s="70">
        <v>43217</v>
      </c>
      <c r="O28" s="65" t="s">
        <v>54</v>
      </c>
      <c r="P28" s="13" t="s">
        <v>75</v>
      </c>
      <c r="U28" s="57"/>
      <c r="V28" s="54"/>
      <c r="W28" s="56"/>
      <c r="X28" s="56"/>
    </row>
    <row r="29" spans="1:25" s="45" customFormat="1" ht="25.2" customHeight="1">
      <c r="A29" s="63">
        <v>15</v>
      </c>
      <c r="B29" s="76">
        <v>15</v>
      </c>
      <c r="C29" s="75" t="s">
        <v>43</v>
      </c>
      <c r="D29" s="71">
        <v>1495</v>
      </c>
      <c r="E29" s="68">
        <v>4095</v>
      </c>
      <c r="F29" s="35">
        <f>(D29-E29)/E29</f>
        <v>-0.63492063492063489</v>
      </c>
      <c r="G29" s="71">
        <v>266</v>
      </c>
      <c r="H29" s="73">
        <v>14</v>
      </c>
      <c r="I29" s="69">
        <f>G29/H29</f>
        <v>19</v>
      </c>
      <c r="J29" s="69">
        <v>3</v>
      </c>
      <c r="K29" s="69">
        <v>5</v>
      </c>
      <c r="L29" s="71">
        <v>49052</v>
      </c>
      <c r="M29" s="71">
        <v>9180</v>
      </c>
      <c r="N29" s="70">
        <v>43196</v>
      </c>
      <c r="O29" s="65" t="s">
        <v>35</v>
      </c>
      <c r="V29" s="46"/>
      <c r="W29" s="54"/>
      <c r="X29" s="46"/>
      <c r="Y29" s="54"/>
    </row>
    <row r="30" spans="1:25" s="34" customFormat="1" ht="25.2" customHeight="1">
      <c r="A30" s="63">
        <v>16</v>
      </c>
      <c r="B30" s="76">
        <v>11</v>
      </c>
      <c r="C30" s="75" t="s">
        <v>49</v>
      </c>
      <c r="D30" s="71">
        <v>1482.52</v>
      </c>
      <c r="E30" s="68">
        <v>7271.05</v>
      </c>
      <c r="F30" s="35">
        <f>(D30-E30)/E30</f>
        <v>-0.79610647705627113</v>
      </c>
      <c r="G30" s="71">
        <v>322</v>
      </c>
      <c r="H30" s="73">
        <v>22</v>
      </c>
      <c r="I30" s="69">
        <f>G30/H30</f>
        <v>14.636363636363637</v>
      </c>
      <c r="J30" s="48">
        <v>5</v>
      </c>
      <c r="K30" s="36">
        <v>3</v>
      </c>
      <c r="L30" s="71">
        <v>31669</v>
      </c>
      <c r="M30" s="71">
        <v>6171</v>
      </c>
      <c r="N30" s="51">
        <v>43210</v>
      </c>
      <c r="O30" s="49" t="s">
        <v>28</v>
      </c>
      <c r="P30" s="45"/>
      <c r="Q30" s="45"/>
      <c r="R30" s="45"/>
      <c r="S30" s="45"/>
      <c r="T30" s="45"/>
      <c r="U30" s="46"/>
      <c r="V30" s="54"/>
      <c r="W30" s="46"/>
      <c r="X30" s="54"/>
      <c r="Y30" s="54"/>
    </row>
    <row r="31" spans="1:25" s="45" customFormat="1" ht="25.2" customHeight="1">
      <c r="A31" s="63">
        <v>17</v>
      </c>
      <c r="B31" s="76" t="s">
        <v>34</v>
      </c>
      <c r="C31" s="75" t="s">
        <v>64</v>
      </c>
      <c r="D31" s="71">
        <v>1456.93</v>
      </c>
      <c r="E31" s="68" t="s">
        <v>31</v>
      </c>
      <c r="F31" s="35" t="s">
        <v>31</v>
      </c>
      <c r="G31" s="71">
        <v>294</v>
      </c>
      <c r="H31" s="73">
        <v>45</v>
      </c>
      <c r="I31" s="69">
        <f>G31/H31</f>
        <v>6.5333333333333332</v>
      </c>
      <c r="J31" s="69">
        <v>5</v>
      </c>
      <c r="K31" s="69">
        <v>1</v>
      </c>
      <c r="L31" s="71">
        <v>1456.93</v>
      </c>
      <c r="M31" s="71">
        <v>294</v>
      </c>
      <c r="N31" s="70">
        <v>43224</v>
      </c>
      <c r="O31" s="65" t="s">
        <v>65</v>
      </c>
      <c r="P31" s="46"/>
      <c r="U31" s="46"/>
      <c r="V31" s="54"/>
      <c r="W31" s="46"/>
      <c r="X31" s="54"/>
      <c r="Y31" s="54"/>
    </row>
    <row r="32" spans="1:25" s="45" customFormat="1" ht="25.2" customHeight="1">
      <c r="A32" s="63">
        <v>18</v>
      </c>
      <c r="B32" s="76">
        <v>16</v>
      </c>
      <c r="C32" s="75" t="s">
        <v>50</v>
      </c>
      <c r="D32" s="71">
        <v>1069</v>
      </c>
      <c r="E32" s="68">
        <v>3278.18</v>
      </c>
      <c r="F32" s="35">
        <f>(D32-E32)/E32</f>
        <v>-0.67390442257594152</v>
      </c>
      <c r="G32" s="71">
        <v>261</v>
      </c>
      <c r="H32" s="69" t="s">
        <v>31</v>
      </c>
      <c r="I32" s="69" t="s">
        <v>31</v>
      </c>
      <c r="J32" s="69" t="s">
        <v>31</v>
      </c>
      <c r="K32" s="69">
        <v>3</v>
      </c>
      <c r="L32" s="71">
        <v>12555</v>
      </c>
      <c r="M32" s="71">
        <v>2963</v>
      </c>
      <c r="N32" s="70">
        <v>43210</v>
      </c>
      <c r="O32" s="65" t="s">
        <v>51</v>
      </c>
      <c r="P32" s="46"/>
      <c r="U32" s="46"/>
      <c r="V32" s="54"/>
      <c r="W32" s="46"/>
      <c r="X32" s="54"/>
      <c r="Y32" s="54"/>
    </row>
    <row r="33" spans="1:25" s="45" customFormat="1" ht="25.2" customHeight="1">
      <c r="A33" s="63">
        <v>19</v>
      </c>
      <c r="B33" s="76">
        <v>9</v>
      </c>
      <c r="C33" s="75" t="s">
        <v>55</v>
      </c>
      <c r="D33" s="71">
        <v>998.75</v>
      </c>
      <c r="E33" s="68">
        <v>8198.19</v>
      </c>
      <c r="F33" s="35">
        <f>(D33-E33)/E33</f>
        <v>-0.87817432872377932</v>
      </c>
      <c r="G33" s="71">
        <v>209</v>
      </c>
      <c r="H33" s="73">
        <v>15</v>
      </c>
      <c r="I33" s="69">
        <f>G33/H33</f>
        <v>13.933333333333334</v>
      </c>
      <c r="J33" s="69">
        <v>3</v>
      </c>
      <c r="K33" s="69">
        <v>2</v>
      </c>
      <c r="L33" s="71">
        <v>9197</v>
      </c>
      <c r="M33" s="71">
        <v>1732</v>
      </c>
      <c r="N33" s="70">
        <v>43217</v>
      </c>
      <c r="O33" s="65" t="s">
        <v>28</v>
      </c>
      <c r="P33" s="46"/>
      <c r="U33" s="57"/>
      <c r="V33" s="54"/>
      <c r="W33" s="46"/>
      <c r="X33" s="54"/>
      <c r="Y33" s="54"/>
    </row>
    <row r="34" spans="1:25" s="45" customFormat="1" ht="25.2" customHeight="1">
      <c r="A34" s="63">
        <v>20</v>
      </c>
      <c r="B34" s="76">
        <v>10</v>
      </c>
      <c r="C34" s="75" t="s">
        <v>45</v>
      </c>
      <c r="D34" s="71">
        <v>666.14</v>
      </c>
      <c r="E34" s="68">
        <v>8163.77</v>
      </c>
      <c r="F34" s="35">
        <f>(D34-E34)/E34</f>
        <v>-0.91840289474103265</v>
      </c>
      <c r="G34" s="71">
        <v>107</v>
      </c>
      <c r="H34" s="73">
        <v>9</v>
      </c>
      <c r="I34" s="69">
        <f>G34/H34</f>
        <v>11.888888888888889</v>
      </c>
      <c r="J34" s="69">
        <v>2</v>
      </c>
      <c r="K34" s="69">
        <v>4</v>
      </c>
      <c r="L34" s="71">
        <v>70231.399999999994</v>
      </c>
      <c r="M34" s="71">
        <v>12225</v>
      </c>
      <c r="N34" s="70">
        <v>43203</v>
      </c>
      <c r="O34" s="65" t="s">
        <v>27</v>
      </c>
      <c r="T34" s="57"/>
      <c r="U34" s="56"/>
      <c r="V34" s="54"/>
      <c r="W34" s="54"/>
      <c r="X34" s="56"/>
    </row>
    <row r="35" spans="1:25" ht="25.2" customHeight="1">
      <c r="A35" s="14"/>
      <c r="B35" s="14"/>
      <c r="C35" s="15" t="s">
        <v>32</v>
      </c>
      <c r="D35" s="37">
        <f>SUM(D23:D34)</f>
        <v>154963.74</v>
      </c>
      <c r="E35" s="64">
        <f t="shared" ref="E35:G35" si="1">SUM(E23:E34)</f>
        <v>344163.44</v>
      </c>
      <c r="F35" s="67">
        <f>(D35-E35)/E35</f>
        <v>-0.54973793846319063</v>
      </c>
      <c r="G35" s="64">
        <f t="shared" si="1"/>
        <v>29599</v>
      </c>
      <c r="H35" s="17"/>
      <c r="I35" s="18"/>
      <c r="J35" s="17"/>
      <c r="K35" s="19"/>
      <c r="L35" s="20"/>
      <c r="M35" s="12"/>
      <c r="N35" s="21"/>
      <c r="O35" s="22"/>
    </row>
    <row r="36" spans="1:25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45" customFormat="1" ht="25.2" customHeight="1">
      <c r="A37" s="63">
        <v>21</v>
      </c>
      <c r="B37" s="76" t="s">
        <v>34</v>
      </c>
      <c r="C37" s="66" t="s">
        <v>66</v>
      </c>
      <c r="D37" s="68">
        <v>422</v>
      </c>
      <c r="E37" s="60" t="s">
        <v>31</v>
      </c>
      <c r="F37" s="35" t="s">
        <v>31</v>
      </c>
      <c r="G37" s="68">
        <v>105</v>
      </c>
      <c r="H37" s="69">
        <v>12</v>
      </c>
      <c r="I37" s="48">
        <f>G37/H37</f>
        <v>8.75</v>
      </c>
      <c r="J37" s="69">
        <v>3</v>
      </c>
      <c r="K37" s="48">
        <v>1</v>
      </c>
      <c r="L37" s="68">
        <v>422</v>
      </c>
      <c r="M37" s="68">
        <v>105</v>
      </c>
      <c r="N37" s="51">
        <v>43224</v>
      </c>
      <c r="O37" s="49" t="s">
        <v>47</v>
      </c>
      <c r="T37" s="57"/>
      <c r="U37" s="56"/>
      <c r="V37" s="54"/>
      <c r="W37" s="54"/>
      <c r="X37" s="56"/>
    </row>
    <row r="38" spans="1:25" s="45" customFormat="1" ht="25.2" customHeight="1">
      <c r="A38" s="63">
        <v>22</v>
      </c>
      <c r="B38" s="79">
        <v>19</v>
      </c>
      <c r="C38" s="75" t="s">
        <v>58</v>
      </c>
      <c r="D38" s="71">
        <v>382</v>
      </c>
      <c r="E38" s="74">
        <v>729.9</v>
      </c>
      <c r="F38" s="80">
        <f>(D38-E38)/E38</f>
        <v>-0.476640635703521</v>
      </c>
      <c r="G38" s="71">
        <v>177</v>
      </c>
      <c r="H38" s="73">
        <v>3</v>
      </c>
      <c r="I38" s="69">
        <f>G38/H38</f>
        <v>59</v>
      </c>
      <c r="J38" s="69">
        <v>2</v>
      </c>
      <c r="K38" s="69">
        <v>13</v>
      </c>
      <c r="L38" s="71">
        <v>78958</v>
      </c>
      <c r="M38" s="71">
        <v>16462</v>
      </c>
      <c r="N38" s="70">
        <v>43140</v>
      </c>
      <c r="O38" s="65" t="s">
        <v>59</v>
      </c>
      <c r="T38" s="57"/>
      <c r="U38" s="56"/>
      <c r="V38" s="54"/>
      <c r="W38" s="54"/>
      <c r="X38" s="56"/>
    </row>
    <row r="39" spans="1:25" s="45" customFormat="1" ht="25.2" customHeight="1">
      <c r="A39" s="63">
        <v>23</v>
      </c>
      <c r="B39" s="76">
        <v>13</v>
      </c>
      <c r="C39" s="75" t="s">
        <v>38</v>
      </c>
      <c r="D39" s="71">
        <v>283.5</v>
      </c>
      <c r="E39" s="68">
        <v>6336.91</v>
      </c>
      <c r="F39" s="35">
        <f>(D39-E39)/E39</f>
        <v>-0.95526210724154204</v>
      </c>
      <c r="G39" s="71">
        <v>75</v>
      </c>
      <c r="H39" s="73">
        <v>2</v>
      </c>
      <c r="I39" s="69">
        <f>G39/H39</f>
        <v>37.5</v>
      </c>
      <c r="J39" s="69">
        <v>1</v>
      </c>
      <c r="K39" s="69">
        <v>6</v>
      </c>
      <c r="L39" s="71">
        <v>173013.86</v>
      </c>
      <c r="M39" s="71">
        <v>29299</v>
      </c>
      <c r="N39" s="70">
        <v>43189</v>
      </c>
      <c r="O39" s="49" t="s">
        <v>27</v>
      </c>
      <c r="S39" s="56"/>
      <c r="T39" s="54"/>
      <c r="U39" s="57"/>
      <c r="V39" s="54"/>
      <c r="W39" s="56"/>
      <c r="X39" s="56"/>
    </row>
    <row r="40" spans="1:25" s="45" customFormat="1" ht="25.2" customHeight="1">
      <c r="A40" s="63">
        <v>24</v>
      </c>
      <c r="B40" s="76">
        <v>18</v>
      </c>
      <c r="C40" s="66" t="s">
        <v>36</v>
      </c>
      <c r="D40" s="68">
        <v>154.4</v>
      </c>
      <c r="E40" s="68">
        <v>764.33</v>
      </c>
      <c r="F40" s="35">
        <f>(D40-E40)/E40</f>
        <v>-0.79799301348893803</v>
      </c>
      <c r="G40" s="68">
        <v>29</v>
      </c>
      <c r="H40" s="69">
        <v>3</v>
      </c>
      <c r="I40" s="69">
        <f>G40/H40</f>
        <v>9.6666666666666661</v>
      </c>
      <c r="J40" s="48">
        <v>1</v>
      </c>
      <c r="K40" s="69">
        <v>10</v>
      </c>
      <c r="L40" s="68">
        <v>163175</v>
      </c>
      <c r="M40" s="68">
        <v>28838</v>
      </c>
      <c r="N40" s="70">
        <v>43161</v>
      </c>
      <c r="O40" s="65" t="s">
        <v>28</v>
      </c>
      <c r="P40" s="46"/>
      <c r="R40" s="52"/>
      <c r="T40" s="46"/>
      <c r="V40" s="54"/>
      <c r="W40" s="46"/>
      <c r="X40" s="54"/>
    </row>
    <row r="41" spans="1:25" s="45" customFormat="1" ht="25.2" customHeight="1">
      <c r="A41" s="63">
        <v>25</v>
      </c>
      <c r="B41" s="79">
        <v>27</v>
      </c>
      <c r="C41" s="66" t="s">
        <v>60</v>
      </c>
      <c r="D41" s="74">
        <v>66</v>
      </c>
      <c r="E41" s="74">
        <v>96</v>
      </c>
      <c r="F41" s="35">
        <f>(D41-E41)/E41</f>
        <v>-0.3125</v>
      </c>
      <c r="G41" s="74">
        <v>21</v>
      </c>
      <c r="H41" s="77">
        <v>1</v>
      </c>
      <c r="I41" s="69">
        <f>G41/H41</f>
        <v>21</v>
      </c>
      <c r="J41" s="72">
        <v>1</v>
      </c>
      <c r="K41" s="74" t="s">
        <v>31</v>
      </c>
      <c r="L41" s="74">
        <v>31389</v>
      </c>
      <c r="M41" s="74">
        <v>6056</v>
      </c>
      <c r="N41" s="38">
        <v>43161</v>
      </c>
      <c r="O41" s="65" t="s">
        <v>35</v>
      </c>
      <c r="P41" s="46"/>
      <c r="R41" s="52"/>
      <c r="U41" s="46"/>
      <c r="V41" s="54"/>
      <c r="W41" s="46"/>
      <c r="X41" s="54"/>
    </row>
    <row r="42" spans="1:25" s="45" customFormat="1" ht="25.2" customHeight="1">
      <c r="A42" s="63">
        <v>26</v>
      </c>
      <c r="B42" s="76">
        <v>29</v>
      </c>
      <c r="C42" s="50" t="s">
        <v>46</v>
      </c>
      <c r="D42" s="43">
        <v>7</v>
      </c>
      <c r="E42" s="69">
        <v>38</v>
      </c>
      <c r="F42" s="35">
        <f>(D42-E42)/E42</f>
        <v>-0.81578947368421051</v>
      </c>
      <c r="G42" s="43">
        <v>2</v>
      </c>
      <c r="H42" s="77">
        <v>1</v>
      </c>
      <c r="I42" s="69">
        <f>G42/H42</f>
        <v>2</v>
      </c>
      <c r="J42" s="72">
        <v>1</v>
      </c>
      <c r="K42" s="53">
        <v>4</v>
      </c>
      <c r="L42" s="74">
        <v>1311.65</v>
      </c>
      <c r="M42" s="74">
        <v>310</v>
      </c>
      <c r="N42" s="55">
        <v>43203</v>
      </c>
      <c r="O42" s="49" t="s">
        <v>47</v>
      </c>
      <c r="P42" s="46"/>
      <c r="R42" s="54"/>
      <c r="S42" s="54"/>
      <c r="T42" s="46"/>
      <c r="U42" s="54"/>
      <c r="V42" s="54"/>
      <c r="W42" s="56"/>
      <c r="X42" s="54"/>
    </row>
    <row r="43" spans="1:25" ht="25.2" customHeight="1">
      <c r="A43" s="14"/>
      <c r="B43" s="14"/>
      <c r="C43" s="15" t="s">
        <v>74</v>
      </c>
      <c r="D43" s="16">
        <f>SUM(D35:D42)</f>
        <v>156278.63999999998</v>
      </c>
      <c r="E43" s="64">
        <f t="shared" ref="E43:G43" si="2">SUM(E35:E42)</f>
        <v>352128.58</v>
      </c>
      <c r="F43" s="67">
        <f>(D43-E43)/E43</f>
        <v>-0.55618870811338295</v>
      </c>
      <c r="G43" s="64">
        <f t="shared" si="2"/>
        <v>30008</v>
      </c>
      <c r="H43" s="17"/>
      <c r="I43" s="18"/>
      <c r="J43" s="17"/>
      <c r="K43" s="19"/>
      <c r="L43" s="20"/>
      <c r="M43" s="32"/>
      <c r="N43" s="21"/>
      <c r="O43" s="33"/>
    </row>
    <row r="45" spans="1:25">
      <c r="B45" s="13"/>
    </row>
    <row r="48" spans="1:25">
      <c r="D48" s="7"/>
      <c r="E48" s="7"/>
      <c r="F48" s="44"/>
      <c r="G48" s="7"/>
      <c r="L48" s="7"/>
      <c r="M48" s="7"/>
      <c r="N48" s="42"/>
    </row>
    <row r="49" spans="5:14">
      <c r="E49" s="7"/>
      <c r="F49" s="44"/>
      <c r="L49" s="7"/>
      <c r="N49" s="42"/>
    </row>
    <row r="54" spans="5:14" ht="17.399999999999999" customHeight="1"/>
    <row r="72" ht="12" customHeight="1"/>
  </sheetData>
  <sortState ref="B14:O42">
    <sortCondition descending="1" ref="D14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2018-05-11T12:34:32Z</dcterms:modified>
</cp:coreProperties>
</file>