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Gegužė\"/>
    </mc:Choice>
  </mc:AlternateContent>
  <xr:revisionPtr revIDLastSave="0" documentId="13_ncr:1_{9C9BC3B3-E020-4F4B-A80C-58584F1ADF4C}" xr6:coauthVersionLast="32" xr6:coauthVersionMax="32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  <sheet name="Sheet2" sheetId="2" r:id="rId2"/>
    <sheet name="Sheet3" sheetId="3" r:id="rId3"/>
  </sheets>
  <calcPr calcId="179017"/>
  <fileRecoveryPr autoRecover="0"/>
</workbook>
</file>

<file path=xl/calcChain.xml><?xml version="1.0" encoding="utf-8"?>
<calcChain xmlns="http://schemas.openxmlformats.org/spreadsheetml/2006/main">
  <c r="D43" i="1" l="1"/>
  <c r="F35" i="1"/>
  <c r="E35" i="1"/>
  <c r="G35" i="1"/>
  <c r="D35" i="1"/>
  <c r="F23" i="1"/>
  <c r="E23" i="1"/>
  <c r="G23" i="1"/>
  <c r="D23" i="1"/>
  <c r="I16" i="1"/>
  <c r="I42" i="1" l="1"/>
  <c r="I14" i="1"/>
  <c r="I21" i="1"/>
  <c r="I41" i="1"/>
  <c r="I19" i="1" l="1"/>
  <c r="I22" i="1"/>
  <c r="I25" i="1"/>
  <c r="I33" i="1"/>
  <c r="I34" i="1"/>
  <c r="I27" i="1"/>
  <c r="I28" i="1"/>
  <c r="I29" i="1"/>
  <c r="I38" i="1"/>
  <c r="I30" i="1"/>
  <c r="I37" i="1"/>
  <c r="I39" i="1"/>
  <c r="F17" i="1"/>
  <c r="F19" i="1"/>
  <c r="F20" i="1"/>
  <c r="F22" i="1"/>
  <c r="F25" i="1"/>
  <c r="F33" i="1"/>
  <c r="F26" i="1"/>
  <c r="F34" i="1"/>
  <c r="F27" i="1"/>
  <c r="F28" i="1"/>
  <c r="F31" i="1"/>
  <c r="F29" i="1"/>
  <c r="F38" i="1"/>
  <c r="F30" i="1"/>
  <c r="F32" i="1"/>
  <c r="F37" i="1"/>
  <c r="F39" i="1"/>
  <c r="F40" i="1"/>
  <c r="F13" i="1"/>
  <c r="F18" i="1"/>
  <c r="I40" i="1" l="1"/>
  <c r="I13" i="1" l="1"/>
  <c r="I18" i="1"/>
  <c r="F15" i="1" l="1"/>
  <c r="I15" i="1" l="1"/>
  <c r="G43" i="1"/>
  <c r="E43" i="1"/>
  <c r="F43" i="1" s="1"/>
</calcChain>
</file>

<file path=xl/sharedStrings.xml><?xml version="1.0" encoding="utf-8"?>
<sst xmlns="http://schemas.openxmlformats.org/spreadsheetml/2006/main" count="131" uniqueCount="74">
  <si>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</si>
  <si>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</si>
  <si>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</si>
  <si>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</si>
  <si>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</si>
  <si>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</si>
  <si>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</si>
  <si>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</si>
  <si>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</si>
  <si>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</si>
  <si>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</si>
  <si>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</si>
  <si>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</si>
  <si>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</si>
  <si>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</si>
  <si>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</si>
  <si>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</si>
  <si>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</si>
  <si>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</si>
  <si>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</si>
  <si>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</si>
  <si>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</si>
  <si>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</si>
  <si>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</si>
  <si>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</si>
  <si>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</si>
  <si>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</si>
  <si>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</si>
  <si>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</si>
  <si>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</si>
  <si>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</si>
  <si>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</si>
  <si>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</si>
  <si>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</si>
  <si>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</si>
  <si>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</si>
  <si>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NCG Distribution</t>
  </si>
  <si>
    <t>Triušis Peteris (Peter Rabbit)</t>
  </si>
  <si>
    <t>Lino: nuotykiai katino kailyje (Lino)</t>
  </si>
  <si>
    <t>Tylos zona (A Quiet Place)</t>
  </si>
  <si>
    <t>Pagrobta princesė (Vykradena pryntsesa: Ruslan i Ludmila)</t>
  </si>
  <si>
    <t>Tiesa arba drąsa (Truth or Dare)</t>
  </si>
  <si>
    <t>Keršytojai. Begalybės karas (Avengers: Infinity War)</t>
  </si>
  <si>
    <t>Burbuliai. Dežavu (Smeshariki. Dezhavyu)</t>
  </si>
  <si>
    <t>BestFilm</t>
  </si>
  <si>
    <t>Sobiboras (Sobibor)</t>
  </si>
  <si>
    <t>Vaiduoklių byla (Ghost Stories)</t>
  </si>
  <si>
    <t>Žemė: viena nuostabi diena (Earth: One amazing day)</t>
  </si>
  <si>
    <t>Anon (Anon)</t>
  </si>
  <si>
    <t>Džimas Saga ir mašinistas Lukas (Jim Knopf und Lukas der Lokomotivführer)</t>
  </si>
  <si>
    <t>Aš graži (I feel pretty)</t>
  </si>
  <si>
    <t>Pagonių žiedas (The Pagan King)</t>
  </si>
  <si>
    <t>May 18 - 20</t>
  </si>
  <si>
    <t>Gegužės 18 - 20 d.</t>
  </si>
  <si>
    <t>Knygų klubas (Book club)</t>
  </si>
  <si>
    <t>Teris ir Užburta Aušros Karalystė (Here comes the Grump)</t>
  </si>
  <si>
    <t>Trys stendai prie Ebingo, Misūryje (Three Billboards Outside Ebbing, Missouri)</t>
  </si>
  <si>
    <t>Gyvenimo kova (Journeymen)</t>
  </si>
  <si>
    <t>Deadpool 2</t>
  </si>
  <si>
    <t>100 metų kartu</t>
  </si>
  <si>
    <t>UAB 100 metų kartu</t>
  </si>
  <si>
    <t>Total (21)</t>
  </si>
  <si>
    <t>Kino Aljansas</t>
  </si>
  <si>
    <t>Telma (Thelma)</t>
  </si>
  <si>
    <t>Mielas Diktatoriaus (Dear Dictator)</t>
  </si>
  <si>
    <t>Tylos muzika (La musica del silenzio)</t>
  </si>
  <si>
    <t>UAB Travolta</t>
  </si>
  <si>
    <t>Solo. Žvaigždžių karų istorija (Solo: A Star Wars Story)</t>
  </si>
  <si>
    <t>Blogasis samarietis (Bad Samaritan)</t>
  </si>
  <si>
    <t>May 25 - 27 Lithuanian top</t>
  </si>
  <si>
    <t>Gegužės 25- 27 d. Lietuvos kino teatruose rodytų filmų topas</t>
  </si>
  <si>
    <t>May 25 - 27</t>
  </si>
  <si>
    <t>Gegužės 25 - 27 d.</t>
  </si>
  <si>
    <t>Didžioji kriaušė ir magiška jos kelionė (The incredible story of the giant pear)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</si>
</sst>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  <xf numFmtId="0" fontId="23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3" fillId="0" borderId="8" xfId="23" applyNumberFormat="1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7" xfId="23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8" fontId="11" fillId="0" borderId="0" xfId="0" applyNumberFormat="1" applyFont="1"/>
    <xf numFmtId="1" fontId="17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zoomScale="60" zoomScaleNormal="60" workbookViewId="0">
      <selection activeCell="B47" sqref="B47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10.77734375" style="1" customWidth="1"/>
    <col min="18" max="18" width="17.6640625" style="1" customWidth="1"/>
    <col min="19" max="19" width="6" style="1" customWidth="1"/>
    <col min="20" max="20" width="9.33203125" style="1" customWidth="1"/>
    <col min="21" max="21" width="11.109375" style="1" customWidth="1"/>
    <col min="22" max="22" width="8.88671875" style="1"/>
    <col min="23" max="23" width="12.33203125" style="1" customWidth="1"/>
    <col min="24" max="24" width="10.6640625" style="1" customWidth="1"/>
    <col min="25" max="16384" width="8.88671875" style="1"/>
  </cols>
  <sheetData>
    <row r="1" spans="1:23" ht="19.5" customHeight="1">
      <c r="E1" s="2" t="s">
        <v>69</v>
      </c>
      <c r="F1" s="2"/>
      <c r="G1" s="2"/>
      <c r="H1" s="2"/>
      <c r="I1" s="2"/>
    </row>
    <row r="2" spans="1:23" ht="19.5" customHeight="1">
      <c r="E2" s="2" t="s">
        <v>70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76"/>
      <c r="B5" s="76"/>
      <c r="C5" s="73" t="s">
        <v>0</v>
      </c>
      <c r="D5" s="3"/>
      <c r="E5" s="3"/>
      <c r="F5" s="73" t="s">
        <v>3</v>
      </c>
      <c r="G5" s="3"/>
      <c r="H5" s="73" t="s">
        <v>5</v>
      </c>
      <c r="I5" s="73" t="s">
        <v>6</v>
      </c>
      <c r="J5" s="73" t="s">
        <v>7</v>
      </c>
      <c r="K5" s="73" t="s">
        <v>8</v>
      </c>
      <c r="L5" s="73" t="s">
        <v>10</v>
      </c>
      <c r="M5" s="73" t="s">
        <v>9</v>
      </c>
      <c r="N5" s="73" t="s">
        <v>11</v>
      </c>
      <c r="O5" s="73" t="s">
        <v>12</v>
      </c>
      <c r="R5" s="4"/>
    </row>
    <row r="6" spans="1:23">
      <c r="A6" s="77"/>
      <c r="B6" s="77"/>
      <c r="C6" s="74"/>
      <c r="D6" s="5" t="s">
        <v>71</v>
      </c>
      <c r="E6" s="31" t="s">
        <v>52</v>
      </c>
      <c r="F6" s="74"/>
      <c r="G6" s="31" t="s">
        <v>71</v>
      </c>
      <c r="H6" s="74"/>
      <c r="I6" s="74"/>
      <c r="J6" s="74"/>
      <c r="K6" s="74"/>
      <c r="L6" s="74"/>
      <c r="M6" s="74"/>
      <c r="N6" s="74"/>
      <c r="O6" s="74"/>
      <c r="R6" s="4"/>
    </row>
    <row r="7" spans="1:23">
      <c r="A7" s="77"/>
      <c r="B7" s="77"/>
      <c r="C7" s="74"/>
      <c r="D7" s="5" t="s">
        <v>1</v>
      </c>
      <c r="E7" s="5" t="s">
        <v>1</v>
      </c>
      <c r="F7" s="74"/>
      <c r="G7" s="5" t="s">
        <v>4</v>
      </c>
      <c r="H7" s="74"/>
      <c r="I7" s="74"/>
      <c r="J7" s="74"/>
      <c r="K7" s="74"/>
      <c r="L7" s="74"/>
      <c r="M7" s="74"/>
      <c r="N7" s="74"/>
      <c r="O7" s="74"/>
      <c r="R7" s="4"/>
    </row>
    <row r="8" spans="1:23" ht="18" customHeight="1" thickBot="1">
      <c r="A8" s="78"/>
      <c r="B8" s="78"/>
      <c r="C8" s="75"/>
      <c r="D8" s="6" t="s">
        <v>2</v>
      </c>
      <c r="E8" s="6" t="s">
        <v>2</v>
      </c>
      <c r="F8" s="75"/>
      <c r="G8" s="7"/>
      <c r="H8" s="75"/>
      <c r="I8" s="75"/>
      <c r="J8" s="75"/>
      <c r="K8" s="75"/>
      <c r="L8" s="75"/>
      <c r="M8" s="75"/>
      <c r="N8" s="75"/>
      <c r="O8" s="75"/>
      <c r="R8" s="9"/>
    </row>
    <row r="9" spans="1:23" ht="15" customHeight="1">
      <c r="A9" s="76"/>
      <c r="B9" s="76"/>
      <c r="C9" s="73" t="s">
        <v>13</v>
      </c>
      <c r="D9" s="51"/>
      <c r="E9" s="51"/>
      <c r="F9" s="73" t="s">
        <v>15</v>
      </c>
      <c r="G9" s="51"/>
      <c r="H9" s="10" t="s">
        <v>18</v>
      </c>
      <c r="I9" s="73" t="s">
        <v>29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73" t="s">
        <v>26</v>
      </c>
      <c r="R9" s="9"/>
    </row>
    <row r="10" spans="1:23">
      <c r="A10" s="77"/>
      <c r="B10" s="77"/>
      <c r="C10" s="74"/>
      <c r="D10" s="52" t="s">
        <v>72</v>
      </c>
      <c r="E10" s="69" t="s">
        <v>53</v>
      </c>
      <c r="F10" s="74"/>
      <c r="G10" s="69" t="s">
        <v>72</v>
      </c>
      <c r="H10" s="31" t="s">
        <v>17</v>
      </c>
      <c r="I10" s="74"/>
      <c r="J10" s="31" t="s">
        <v>17</v>
      </c>
      <c r="K10" s="31" t="s">
        <v>21</v>
      </c>
      <c r="L10" s="13" t="s">
        <v>14</v>
      </c>
      <c r="M10" s="31" t="s">
        <v>16</v>
      </c>
      <c r="N10" s="31" t="s">
        <v>25</v>
      </c>
      <c r="O10" s="74"/>
      <c r="P10" s="30"/>
      <c r="Q10" s="30"/>
      <c r="R10" s="9"/>
      <c r="S10" s="30"/>
      <c r="T10" s="30"/>
      <c r="U10" s="30"/>
      <c r="V10" s="30"/>
      <c r="W10" s="30"/>
    </row>
    <row r="11" spans="1:23">
      <c r="A11" s="77"/>
      <c r="B11" s="77"/>
      <c r="C11" s="74"/>
      <c r="D11" s="52" t="s">
        <v>14</v>
      </c>
      <c r="E11" s="31" t="s">
        <v>14</v>
      </c>
      <c r="F11" s="74"/>
      <c r="G11" s="52" t="s">
        <v>16</v>
      </c>
      <c r="H11" s="7"/>
      <c r="I11" s="74"/>
      <c r="J11" s="7"/>
      <c r="K11" s="7"/>
      <c r="L11" s="13" t="s">
        <v>2</v>
      </c>
      <c r="M11" s="31" t="s">
        <v>17</v>
      </c>
      <c r="N11" s="7"/>
      <c r="O11" s="74"/>
      <c r="P11" s="30"/>
      <c r="Q11" s="30"/>
      <c r="R11" s="32"/>
      <c r="S11" s="30"/>
      <c r="T11" s="33"/>
      <c r="U11" s="8"/>
      <c r="V11" s="8"/>
      <c r="W11" s="33"/>
    </row>
    <row r="12" spans="1:23" ht="15" thickBot="1">
      <c r="A12" s="77"/>
      <c r="B12" s="78"/>
      <c r="C12" s="75"/>
      <c r="D12" s="53" t="s">
        <v>2</v>
      </c>
      <c r="E12" s="6" t="s">
        <v>2</v>
      </c>
      <c r="F12" s="75"/>
      <c r="G12" s="53" t="s">
        <v>17</v>
      </c>
      <c r="H12" s="57"/>
      <c r="I12" s="75"/>
      <c r="J12" s="57"/>
      <c r="K12" s="57"/>
      <c r="L12" s="57"/>
      <c r="M12" s="57"/>
      <c r="N12" s="57"/>
      <c r="O12" s="75"/>
      <c r="P12" s="30"/>
      <c r="Q12" s="30"/>
      <c r="R12" s="32"/>
      <c r="S12" s="30"/>
      <c r="T12" s="33"/>
      <c r="U12" s="8"/>
      <c r="V12" s="8"/>
      <c r="W12" s="33"/>
    </row>
    <row r="13" spans="1:23" ht="25.2" customHeight="1">
      <c r="A13" s="15">
        <v>1</v>
      </c>
      <c r="B13" s="61">
        <v>1</v>
      </c>
      <c r="C13" s="67" t="s">
        <v>58</v>
      </c>
      <c r="D13" s="60">
        <v>40819.86</v>
      </c>
      <c r="E13" s="56">
        <v>110426.02</v>
      </c>
      <c r="F13" s="20">
        <f>(D13-E13)/E13</f>
        <v>-0.63034201540542711</v>
      </c>
      <c r="G13" s="60">
        <v>7445</v>
      </c>
      <c r="H13" s="62">
        <v>161</v>
      </c>
      <c r="I13" s="50">
        <f>G13/H13</f>
        <v>46.242236024844722</v>
      </c>
      <c r="J13" s="50">
        <v>15</v>
      </c>
      <c r="K13" s="50">
        <v>2</v>
      </c>
      <c r="L13" s="60">
        <v>233219</v>
      </c>
      <c r="M13" s="60">
        <v>39797</v>
      </c>
      <c r="N13" s="48">
        <v>43238</v>
      </c>
      <c r="O13" s="17" t="s">
        <v>28</v>
      </c>
      <c r="P13" s="33"/>
      <c r="Q13" s="30"/>
      <c r="R13" s="49"/>
      <c r="S13" s="30"/>
      <c r="T13" s="33"/>
      <c r="U13" s="30"/>
      <c r="V13" s="8"/>
      <c r="W13" s="33"/>
    </row>
    <row r="14" spans="1:23" s="30" customFormat="1" ht="25.2" customHeight="1">
      <c r="A14" s="19">
        <v>2</v>
      </c>
      <c r="B14" s="61" t="s">
        <v>33</v>
      </c>
      <c r="C14" s="67" t="s">
        <v>67</v>
      </c>
      <c r="D14" s="60">
        <v>19317.28</v>
      </c>
      <c r="E14" s="59" t="s">
        <v>31</v>
      </c>
      <c r="F14" s="21" t="s">
        <v>31</v>
      </c>
      <c r="G14" s="60">
        <v>3416</v>
      </c>
      <c r="H14" s="62">
        <v>187</v>
      </c>
      <c r="I14" s="50">
        <f>G14/H14</f>
        <v>18.267379679144383</v>
      </c>
      <c r="J14" s="50">
        <v>29</v>
      </c>
      <c r="K14" s="50">
        <v>1</v>
      </c>
      <c r="L14" s="60">
        <v>21393</v>
      </c>
      <c r="M14" s="60">
        <v>3735</v>
      </c>
      <c r="N14" s="48">
        <v>43245</v>
      </c>
      <c r="O14" s="17" t="s">
        <v>28</v>
      </c>
      <c r="P14" s="33"/>
      <c r="R14" s="49"/>
      <c r="T14" s="33"/>
      <c r="V14" s="8"/>
      <c r="W14" s="33"/>
    </row>
    <row r="15" spans="1:23" s="30" customFormat="1" ht="25.2" customHeight="1">
      <c r="A15" s="19">
        <v>3</v>
      </c>
      <c r="B15" s="61">
        <v>3</v>
      </c>
      <c r="C15" s="67" t="s">
        <v>42</v>
      </c>
      <c r="D15" s="60">
        <v>7733.56</v>
      </c>
      <c r="E15" s="56">
        <v>12220.13</v>
      </c>
      <c r="F15" s="20">
        <f>(D15-E15)/E15</f>
        <v>-0.36714584869391725</v>
      </c>
      <c r="G15" s="60">
        <v>1366</v>
      </c>
      <c r="H15" s="62">
        <v>73</v>
      </c>
      <c r="I15" s="50">
        <f>G15/H15</f>
        <v>18.712328767123289</v>
      </c>
      <c r="J15" s="50">
        <v>14</v>
      </c>
      <c r="K15" s="50">
        <v>5</v>
      </c>
      <c r="L15" s="60">
        <v>329359</v>
      </c>
      <c r="M15" s="60">
        <v>54723</v>
      </c>
      <c r="N15" s="48">
        <v>43217</v>
      </c>
      <c r="O15" s="17" t="s">
        <v>28</v>
      </c>
      <c r="P15" s="33"/>
      <c r="R15" s="49"/>
      <c r="T15" s="33"/>
      <c r="V15" s="8"/>
      <c r="W15" s="33"/>
    </row>
    <row r="16" spans="1:23" s="30" customFormat="1" ht="25.2" customHeight="1">
      <c r="A16" s="19">
        <v>4</v>
      </c>
      <c r="B16" s="61" t="s">
        <v>33</v>
      </c>
      <c r="C16" s="67" t="s">
        <v>73</v>
      </c>
      <c r="D16" s="60">
        <v>6500.93</v>
      </c>
      <c r="E16" s="59" t="s">
        <v>31</v>
      </c>
      <c r="F16" s="21" t="s">
        <v>31</v>
      </c>
      <c r="G16" s="60">
        <v>1561</v>
      </c>
      <c r="H16" s="62">
        <v>105</v>
      </c>
      <c r="I16" s="50">
        <f>G16/H16</f>
        <v>14.866666666666667</v>
      </c>
      <c r="J16" s="50">
        <v>18</v>
      </c>
      <c r="K16" s="50">
        <v>1</v>
      </c>
      <c r="L16" s="60">
        <v>6500.93</v>
      </c>
      <c r="M16" s="60">
        <v>1561</v>
      </c>
      <c r="N16" s="48">
        <v>43245</v>
      </c>
      <c r="O16" s="17" t="s">
        <v>44</v>
      </c>
      <c r="P16" s="33"/>
      <c r="R16" s="49"/>
      <c r="T16" s="33"/>
      <c r="V16" s="8"/>
      <c r="W16" s="33"/>
    </row>
    <row r="17" spans="1:24" s="30" customFormat="1" ht="25.2" customHeight="1">
      <c r="A17" s="19">
        <v>5</v>
      </c>
      <c r="B17" s="61">
        <v>4</v>
      </c>
      <c r="C17" s="65" t="s">
        <v>50</v>
      </c>
      <c r="D17" s="60">
        <v>5633</v>
      </c>
      <c r="E17" s="56">
        <v>9087</v>
      </c>
      <c r="F17" s="64">
        <f>(D17-E17)/E17</f>
        <v>-0.38010344448112687</v>
      </c>
      <c r="G17" s="60">
        <v>1072</v>
      </c>
      <c r="H17" s="59" t="s">
        <v>31</v>
      </c>
      <c r="I17" s="59" t="s">
        <v>31</v>
      </c>
      <c r="J17" s="50">
        <v>10</v>
      </c>
      <c r="K17" s="50">
        <v>3</v>
      </c>
      <c r="L17" s="60">
        <v>47077</v>
      </c>
      <c r="M17" s="60">
        <v>9806</v>
      </c>
      <c r="N17" s="48">
        <v>43231</v>
      </c>
      <c r="O17" s="17" t="s">
        <v>34</v>
      </c>
      <c r="P17" s="33"/>
      <c r="R17" s="49"/>
      <c r="T17" s="33"/>
      <c r="V17" s="8"/>
      <c r="W17" s="33"/>
    </row>
    <row r="18" spans="1:24" s="30" customFormat="1" ht="25.2" customHeight="1">
      <c r="A18" s="19">
        <v>6</v>
      </c>
      <c r="B18" s="61">
        <v>2</v>
      </c>
      <c r="C18" s="67" t="s">
        <v>55</v>
      </c>
      <c r="D18" s="60">
        <v>5613.57</v>
      </c>
      <c r="E18" s="56">
        <v>13295.81</v>
      </c>
      <c r="F18" s="64">
        <f>(D18-E18)/E18</f>
        <v>-0.57779405692470032</v>
      </c>
      <c r="G18" s="60">
        <v>1283</v>
      </c>
      <c r="H18" s="62">
        <v>81</v>
      </c>
      <c r="I18" s="50">
        <f>G18/H18</f>
        <v>15.839506172839506</v>
      </c>
      <c r="J18" s="50">
        <v>13</v>
      </c>
      <c r="K18" s="50">
        <v>2</v>
      </c>
      <c r="L18" s="60">
        <v>24154.93</v>
      </c>
      <c r="M18" s="60">
        <v>5606</v>
      </c>
      <c r="N18" s="48">
        <v>43238</v>
      </c>
      <c r="O18" s="17" t="s">
        <v>27</v>
      </c>
      <c r="P18" s="33"/>
      <c r="R18" s="49"/>
      <c r="T18" s="33"/>
      <c r="V18" s="8"/>
      <c r="W18" s="33"/>
    </row>
    <row r="19" spans="1:24" s="30" customFormat="1" ht="25.2" customHeight="1">
      <c r="A19" s="19">
        <v>7</v>
      </c>
      <c r="B19" s="71">
        <v>5</v>
      </c>
      <c r="C19" s="67" t="s">
        <v>54</v>
      </c>
      <c r="D19" s="60">
        <v>3202.43</v>
      </c>
      <c r="E19" s="56">
        <v>5646.28</v>
      </c>
      <c r="F19" s="64">
        <f>(D19-E19)/E19</f>
        <v>-0.43282479792004647</v>
      </c>
      <c r="G19" s="60">
        <v>615</v>
      </c>
      <c r="H19" s="62">
        <v>43</v>
      </c>
      <c r="I19" s="50">
        <f>G19/H19</f>
        <v>14.302325581395349</v>
      </c>
      <c r="J19" s="50">
        <v>11</v>
      </c>
      <c r="K19" s="50">
        <v>2</v>
      </c>
      <c r="L19" s="60">
        <v>14286.86</v>
      </c>
      <c r="M19" s="60">
        <v>2673</v>
      </c>
      <c r="N19" s="48">
        <v>43238</v>
      </c>
      <c r="O19" s="17" t="s">
        <v>27</v>
      </c>
      <c r="P19" s="33"/>
      <c r="R19" s="49"/>
      <c r="T19" s="33"/>
      <c r="V19" s="8"/>
      <c r="W19" s="33"/>
      <c r="X19" s="8"/>
    </row>
    <row r="20" spans="1:24" s="30" customFormat="1" ht="25.2" customHeight="1">
      <c r="A20" s="19">
        <v>8</v>
      </c>
      <c r="B20" s="61">
        <v>6</v>
      </c>
      <c r="C20" s="67" t="s">
        <v>49</v>
      </c>
      <c r="D20" s="60">
        <v>2384</v>
      </c>
      <c r="E20" s="56">
        <v>3995</v>
      </c>
      <c r="F20" s="20">
        <f>(D20-E20)/E20</f>
        <v>-0.40325406758448062</v>
      </c>
      <c r="G20" s="60">
        <v>593</v>
      </c>
      <c r="H20" s="59" t="s">
        <v>31</v>
      </c>
      <c r="I20" s="59" t="s">
        <v>31</v>
      </c>
      <c r="J20" s="50">
        <v>9</v>
      </c>
      <c r="K20" s="50">
        <v>3</v>
      </c>
      <c r="L20" s="60">
        <v>16253</v>
      </c>
      <c r="M20" s="60">
        <v>4024</v>
      </c>
      <c r="N20" s="48">
        <v>43231</v>
      </c>
      <c r="O20" s="17" t="s">
        <v>34</v>
      </c>
      <c r="P20" s="33"/>
      <c r="R20" s="49"/>
      <c r="T20" s="33"/>
      <c r="V20" s="8"/>
      <c r="W20" s="33"/>
      <c r="X20" s="8"/>
    </row>
    <row r="21" spans="1:24" s="30" customFormat="1" ht="25.2" customHeight="1">
      <c r="A21" s="19">
        <v>9</v>
      </c>
      <c r="B21" s="61" t="s">
        <v>33</v>
      </c>
      <c r="C21" s="67" t="s">
        <v>64</v>
      </c>
      <c r="D21" s="60">
        <v>1943.65</v>
      </c>
      <c r="E21" s="59" t="s">
        <v>31</v>
      </c>
      <c r="F21" s="21" t="s">
        <v>31</v>
      </c>
      <c r="G21" s="60">
        <v>368</v>
      </c>
      <c r="H21" s="62">
        <v>68</v>
      </c>
      <c r="I21" s="50">
        <f>G21/H21</f>
        <v>5.4117647058823533</v>
      </c>
      <c r="J21" s="50">
        <v>11</v>
      </c>
      <c r="K21" s="50">
        <v>1</v>
      </c>
      <c r="L21" s="60">
        <v>1943.65</v>
      </c>
      <c r="M21" s="60">
        <v>368</v>
      </c>
      <c r="N21" s="48">
        <v>43245</v>
      </c>
      <c r="O21" s="17" t="s">
        <v>66</v>
      </c>
      <c r="P21" s="33"/>
      <c r="R21" s="49"/>
      <c r="T21" s="33"/>
      <c r="V21" s="8"/>
      <c r="W21" s="33"/>
      <c r="X21" s="8"/>
    </row>
    <row r="22" spans="1:24" s="30" customFormat="1" ht="25.2" customHeight="1">
      <c r="A22" s="19">
        <v>10</v>
      </c>
      <c r="B22" s="61">
        <v>7</v>
      </c>
      <c r="C22" s="65" t="s">
        <v>45</v>
      </c>
      <c r="D22" s="60">
        <v>1321.15</v>
      </c>
      <c r="E22" s="56">
        <v>3423.75</v>
      </c>
      <c r="F22" s="20">
        <f>(D22-E22)/E22</f>
        <v>-0.6141219423147134</v>
      </c>
      <c r="G22" s="60">
        <v>238</v>
      </c>
      <c r="H22" s="62">
        <v>17</v>
      </c>
      <c r="I22" s="50">
        <f>G22/H22</f>
        <v>14</v>
      </c>
      <c r="J22" s="50">
        <v>4</v>
      </c>
      <c r="K22" s="50">
        <v>4</v>
      </c>
      <c r="L22" s="60">
        <v>31828.79</v>
      </c>
      <c r="M22" s="60">
        <v>5954</v>
      </c>
      <c r="N22" s="48">
        <v>43224</v>
      </c>
      <c r="O22" s="17" t="s">
        <v>27</v>
      </c>
      <c r="P22" s="33"/>
      <c r="R22" s="49"/>
      <c r="T22" s="33"/>
      <c r="U22" s="8"/>
      <c r="V22" s="8"/>
      <c r="W22" s="33"/>
    </row>
    <row r="23" spans="1:24" s="30" customFormat="1" ht="25.2" customHeight="1">
      <c r="A23" s="34"/>
      <c r="B23" s="34"/>
      <c r="C23" s="35" t="s">
        <v>30</v>
      </c>
      <c r="D23" s="36">
        <f>SUM(D13:D22)</f>
        <v>94469.43</v>
      </c>
      <c r="E23" s="36">
        <f t="shared" ref="E23:G23" si="0">SUM(E13:E22)</f>
        <v>158093.99000000002</v>
      </c>
      <c r="F23" s="22">
        <f>(D23-E23)/E23</f>
        <v>-0.40244768317884833</v>
      </c>
      <c r="G23" s="36">
        <f t="shared" si="0"/>
        <v>17957</v>
      </c>
      <c r="H23" s="36"/>
      <c r="I23" s="38"/>
      <c r="J23" s="37"/>
      <c r="K23" s="39"/>
      <c r="L23" s="40"/>
      <c r="M23" s="44"/>
      <c r="N23" s="41"/>
      <c r="O23" s="45"/>
    </row>
    <row r="24" spans="1:24" s="27" customFormat="1" ht="13.8" customHeight="1">
      <c r="A24" s="25"/>
      <c r="B24" s="42"/>
      <c r="C24" s="26"/>
      <c r="D24" s="43"/>
      <c r="E24" s="43"/>
      <c r="F24" s="46"/>
      <c r="G24" s="43"/>
      <c r="H24" s="43"/>
      <c r="I24" s="43"/>
      <c r="J24" s="43"/>
      <c r="K24" s="43"/>
      <c r="L24" s="43"/>
      <c r="M24" s="43"/>
      <c r="N24" s="47"/>
      <c r="O24" s="23"/>
      <c r="P24" s="29"/>
      <c r="R24" s="28"/>
    </row>
    <row r="25" spans="1:24" s="30" customFormat="1" ht="25.2" customHeight="1">
      <c r="A25" s="19">
        <v>11</v>
      </c>
      <c r="B25" s="61">
        <v>8</v>
      </c>
      <c r="C25" s="58" t="s">
        <v>37</v>
      </c>
      <c r="D25" s="60">
        <v>1211.83</v>
      </c>
      <c r="E25" s="56">
        <v>2827.11</v>
      </c>
      <c r="F25" s="20">
        <f>(D25-E25)/E25</f>
        <v>-0.57135378531433167</v>
      </c>
      <c r="G25" s="60">
        <v>268</v>
      </c>
      <c r="H25" s="62">
        <v>19</v>
      </c>
      <c r="I25" s="50">
        <f>G25/H25</f>
        <v>14.105263157894736</v>
      </c>
      <c r="J25" s="50">
        <v>7</v>
      </c>
      <c r="K25" s="50">
        <v>10</v>
      </c>
      <c r="L25" s="60">
        <v>250470.09</v>
      </c>
      <c r="M25" s="60">
        <v>55726</v>
      </c>
      <c r="N25" s="48">
        <v>43182</v>
      </c>
      <c r="O25" s="17" t="s">
        <v>27</v>
      </c>
      <c r="P25" s="33"/>
      <c r="R25" s="49"/>
      <c r="T25" s="33"/>
      <c r="V25" s="8"/>
      <c r="W25" s="33"/>
      <c r="X25" s="8"/>
    </row>
    <row r="26" spans="1:24" s="30" customFormat="1" ht="25.2" customHeight="1">
      <c r="A26" s="19">
        <v>12</v>
      </c>
      <c r="B26" s="63">
        <v>11</v>
      </c>
      <c r="C26" s="18" t="s">
        <v>43</v>
      </c>
      <c r="D26" s="56">
        <v>1067</v>
      </c>
      <c r="E26" s="56">
        <v>2213</v>
      </c>
      <c r="F26" s="20">
        <f t="shared" ref="F26:F35" si="1">(D26-E26)/E26</f>
        <v>-0.51784907365567101</v>
      </c>
      <c r="G26" s="56">
        <v>356</v>
      </c>
      <c r="H26" s="59" t="s">
        <v>31</v>
      </c>
      <c r="I26" s="59" t="s">
        <v>31</v>
      </c>
      <c r="J26" s="50">
        <v>4</v>
      </c>
      <c r="K26" s="50">
        <v>5</v>
      </c>
      <c r="L26" s="56">
        <v>30435</v>
      </c>
      <c r="M26" s="56">
        <v>7778</v>
      </c>
      <c r="N26" s="48">
        <v>43217</v>
      </c>
      <c r="O26" s="17" t="s">
        <v>34</v>
      </c>
      <c r="P26" s="33"/>
      <c r="R26" s="49"/>
      <c r="T26" s="33"/>
      <c r="V26" s="8"/>
      <c r="W26" s="33"/>
      <c r="X26" s="8"/>
    </row>
    <row r="27" spans="1:24" s="30" customFormat="1" ht="25.2" customHeight="1">
      <c r="A27" s="19">
        <v>13</v>
      </c>
      <c r="B27" s="63">
        <v>13</v>
      </c>
      <c r="C27" s="18" t="s">
        <v>38</v>
      </c>
      <c r="D27" s="56">
        <v>984.67</v>
      </c>
      <c r="E27" s="56">
        <v>1946.59</v>
      </c>
      <c r="F27" s="20">
        <f t="shared" si="1"/>
        <v>-0.49415644794229907</v>
      </c>
      <c r="G27" s="56">
        <v>219</v>
      </c>
      <c r="H27" s="54">
        <v>15</v>
      </c>
      <c r="I27" s="50">
        <f>G27/H27</f>
        <v>14.6</v>
      </c>
      <c r="J27" s="50">
        <v>5</v>
      </c>
      <c r="K27" s="50">
        <v>7</v>
      </c>
      <c r="L27" s="56">
        <v>60715.86</v>
      </c>
      <c r="M27" s="56">
        <v>14267</v>
      </c>
      <c r="N27" s="48">
        <v>43203</v>
      </c>
      <c r="O27" s="17" t="s">
        <v>27</v>
      </c>
      <c r="P27" s="33"/>
      <c r="R27" s="49"/>
      <c r="T27" s="33"/>
      <c r="V27" s="8"/>
      <c r="W27" s="33"/>
    </row>
    <row r="28" spans="1:24" s="30" customFormat="1" ht="25.2" customHeight="1">
      <c r="A28" s="19">
        <v>14</v>
      </c>
      <c r="B28" s="63">
        <v>14</v>
      </c>
      <c r="C28" s="18" t="s">
        <v>47</v>
      </c>
      <c r="D28" s="56">
        <v>757.36</v>
      </c>
      <c r="E28" s="56">
        <v>1658.97</v>
      </c>
      <c r="F28" s="20">
        <f t="shared" si="1"/>
        <v>-0.54347577111099055</v>
      </c>
      <c r="G28" s="56">
        <v>143</v>
      </c>
      <c r="H28" s="62">
        <v>9</v>
      </c>
      <c r="I28" s="50">
        <f>G28/H28</f>
        <v>15.888888888888889</v>
      </c>
      <c r="J28" s="50">
        <v>4</v>
      </c>
      <c r="K28" s="50">
        <v>4</v>
      </c>
      <c r="L28" s="56">
        <v>14101.46</v>
      </c>
      <c r="M28" s="56">
        <v>3348</v>
      </c>
      <c r="N28" s="48">
        <v>43224</v>
      </c>
      <c r="O28" s="17" t="s">
        <v>44</v>
      </c>
      <c r="P28" s="33"/>
      <c r="R28" s="49"/>
      <c r="T28" s="33"/>
      <c r="V28" s="8"/>
      <c r="W28" s="33"/>
    </row>
    <row r="29" spans="1:24" s="30" customFormat="1" ht="25.2" customHeight="1">
      <c r="A29" s="19">
        <v>15</v>
      </c>
      <c r="B29" s="61">
        <v>16</v>
      </c>
      <c r="C29" s="58" t="s">
        <v>41</v>
      </c>
      <c r="D29" s="60">
        <v>542</v>
      </c>
      <c r="E29" s="56">
        <v>1163</v>
      </c>
      <c r="F29" s="20">
        <f t="shared" si="1"/>
        <v>-0.53396388650042992</v>
      </c>
      <c r="G29" s="60">
        <v>114</v>
      </c>
      <c r="H29" s="62">
        <v>6</v>
      </c>
      <c r="I29" s="50">
        <f>G29/H29</f>
        <v>19</v>
      </c>
      <c r="J29" s="50">
        <v>3</v>
      </c>
      <c r="K29" s="50">
        <v>6</v>
      </c>
      <c r="L29" s="60">
        <v>78503</v>
      </c>
      <c r="M29" s="60">
        <v>14991</v>
      </c>
      <c r="N29" s="48">
        <v>43210</v>
      </c>
      <c r="O29" s="17" t="s">
        <v>36</v>
      </c>
      <c r="P29" s="33"/>
      <c r="R29" s="49"/>
      <c r="T29" s="33"/>
      <c r="V29" s="8"/>
      <c r="W29" s="33"/>
    </row>
    <row r="30" spans="1:24" s="30" customFormat="1" ht="25.2" customHeight="1">
      <c r="A30" s="19">
        <v>16</v>
      </c>
      <c r="B30" s="61">
        <v>18</v>
      </c>
      <c r="C30" s="58" t="s">
        <v>39</v>
      </c>
      <c r="D30" s="60">
        <v>427</v>
      </c>
      <c r="E30" s="56">
        <v>471</v>
      </c>
      <c r="F30" s="20">
        <f t="shared" si="1"/>
        <v>-9.3418259023354558E-2</v>
      </c>
      <c r="G30" s="60">
        <v>69</v>
      </c>
      <c r="H30" s="62">
        <v>4</v>
      </c>
      <c r="I30" s="50">
        <f>G30/H30</f>
        <v>17.25</v>
      </c>
      <c r="J30" s="50">
        <v>2</v>
      </c>
      <c r="K30" s="50">
        <v>8</v>
      </c>
      <c r="L30" s="60">
        <v>127930</v>
      </c>
      <c r="M30" s="60">
        <v>23271</v>
      </c>
      <c r="N30" s="48">
        <v>43196</v>
      </c>
      <c r="O30" s="17" t="s">
        <v>36</v>
      </c>
      <c r="P30" s="33"/>
      <c r="R30" s="49"/>
      <c r="T30" s="33"/>
      <c r="U30" s="33"/>
      <c r="V30" s="8"/>
      <c r="W30" s="33"/>
      <c r="X30" s="8"/>
    </row>
    <row r="31" spans="1:24" s="30" customFormat="1" ht="25.2" customHeight="1">
      <c r="A31" s="19">
        <v>17</v>
      </c>
      <c r="B31" s="71">
        <v>15</v>
      </c>
      <c r="C31" s="58" t="s">
        <v>40</v>
      </c>
      <c r="D31" s="60">
        <v>349</v>
      </c>
      <c r="E31" s="56">
        <v>1319</v>
      </c>
      <c r="F31" s="20">
        <f t="shared" si="1"/>
        <v>-0.73540561031084151</v>
      </c>
      <c r="G31" s="60">
        <v>74</v>
      </c>
      <c r="H31" s="59" t="s">
        <v>31</v>
      </c>
      <c r="I31" s="59" t="s">
        <v>31</v>
      </c>
      <c r="J31" s="50">
        <v>2</v>
      </c>
      <c r="K31" s="50">
        <v>8</v>
      </c>
      <c r="L31" s="60">
        <v>55125</v>
      </c>
      <c r="M31" s="60">
        <v>12853</v>
      </c>
      <c r="N31" s="48">
        <v>43196</v>
      </c>
      <c r="O31" s="17" t="s">
        <v>34</v>
      </c>
      <c r="P31" s="33"/>
      <c r="R31" s="49"/>
      <c r="T31" s="33"/>
      <c r="U31" s="33"/>
      <c r="V31" s="8"/>
      <c r="W31" s="33"/>
      <c r="X31" s="8"/>
    </row>
    <row r="32" spans="1:24" s="30" customFormat="1" ht="25.2" customHeight="1">
      <c r="A32" s="19">
        <v>18</v>
      </c>
      <c r="B32" s="61">
        <v>19</v>
      </c>
      <c r="C32" s="58" t="s">
        <v>59</v>
      </c>
      <c r="D32" s="60">
        <v>258</v>
      </c>
      <c r="E32" s="56">
        <v>218</v>
      </c>
      <c r="F32" s="20">
        <f t="shared" si="1"/>
        <v>0.1834862385321101</v>
      </c>
      <c r="G32" s="60">
        <v>60</v>
      </c>
      <c r="H32" s="59" t="s">
        <v>31</v>
      </c>
      <c r="I32" s="59" t="s">
        <v>31</v>
      </c>
      <c r="J32" s="59" t="s">
        <v>31</v>
      </c>
      <c r="K32" s="50">
        <v>6</v>
      </c>
      <c r="L32" s="60">
        <v>14234.18</v>
      </c>
      <c r="M32" s="60">
        <v>3389</v>
      </c>
      <c r="N32" s="48">
        <v>43210</v>
      </c>
      <c r="O32" s="17" t="s">
        <v>60</v>
      </c>
      <c r="P32" s="33"/>
      <c r="R32" s="49"/>
      <c r="T32" s="33"/>
      <c r="U32" s="33"/>
      <c r="V32" s="8"/>
      <c r="W32" s="33"/>
      <c r="X32" s="55"/>
    </row>
    <row r="33" spans="1:24" s="30" customFormat="1" ht="25.2" customHeight="1">
      <c r="A33" s="19">
        <v>19</v>
      </c>
      <c r="B33" s="61">
        <v>9</v>
      </c>
      <c r="C33" s="67" t="s">
        <v>57</v>
      </c>
      <c r="D33" s="60">
        <v>251.9</v>
      </c>
      <c r="E33" s="56">
        <v>2545.39</v>
      </c>
      <c r="F33" s="20">
        <f t="shared" si="1"/>
        <v>-0.90103677628968448</v>
      </c>
      <c r="G33" s="60">
        <v>57</v>
      </c>
      <c r="H33" s="62">
        <v>8</v>
      </c>
      <c r="I33" s="50">
        <f>G33/H33</f>
        <v>7.125</v>
      </c>
      <c r="J33" s="50">
        <v>6</v>
      </c>
      <c r="K33" s="50">
        <v>2</v>
      </c>
      <c r="L33" s="60">
        <v>5259</v>
      </c>
      <c r="M33" s="60">
        <v>991</v>
      </c>
      <c r="N33" s="48">
        <v>43238</v>
      </c>
      <c r="O33" s="17" t="s">
        <v>28</v>
      </c>
      <c r="P33" s="33"/>
      <c r="R33" s="49"/>
      <c r="T33" s="33"/>
      <c r="U33" s="33"/>
      <c r="V33" s="8"/>
      <c r="W33" s="33"/>
      <c r="X33" s="8"/>
    </row>
    <row r="34" spans="1:24" s="30" customFormat="1" ht="25.2" customHeight="1">
      <c r="A34" s="19">
        <v>20</v>
      </c>
      <c r="B34" s="61">
        <v>12</v>
      </c>
      <c r="C34" s="67" t="s">
        <v>51</v>
      </c>
      <c r="D34" s="60">
        <v>233.95</v>
      </c>
      <c r="E34" s="56">
        <v>2090.94</v>
      </c>
      <c r="F34" s="20">
        <f t="shared" si="1"/>
        <v>-0.88811252355399961</v>
      </c>
      <c r="G34" s="60">
        <v>40</v>
      </c>
      <c r="H34" s="62">
        <v>2</v>
      </c>
      <c r="I34" s="50">
        <f>G34/H34</f>
        <v>20</v>
      </c>
      <c r="J34" s="50">
        <v>2</v>
      </c>
      <c r="K34" s="50">
        <v>3</v>
      </c>
      <c r="L34" s="60">
        <v>14910.32</v>
      </c>
      <c r="M34" s="60">
        <v>3264</v>
      </c>
      <c r="N34" s="48">
        <v>43231</v>
      </c>
      <c r="O34" s="17" t="s">
        <v>44</v>
      </c>
      <c r="P34" s="33"/>
      <c r="R34" s="49"/>
      <c r="T34" s="33"/>
      <c r="U34" s="33"/>
      <c r="V34" s="8"/>
      <c r="W34" s="33"/>
      <c r="X34" s="8"/>
    </row>
    <row r="35" spans="1:24" s="30" customFormat="1" ht="25.2" customHeight="1">
      <c r="A35" s="34"/>
      <c r="B35" s="34"/>
      <c r="C35" s="35" t="s">
        <v>32</v>
      </c>
      <c r="D35" s="36">
        <f>SUM(D23:D34)</f>
        <v>100552.13999999998</v>
      </c>
      <c r="E35" s="36">
        <f t="shared" ref="E35:G35" si="2">SUM(E23:E34)</f>
        <v>174546.99000000002</v>
      </c>
      <c r="F35" s="22">
        <f t="shared" si="1"/>
        <v>-0.42392509890889568</v>
      </c>
      <c r="G35" s="36">
        <f t="shared" si="2"/>
        <v>19357</v>
      </c>
      <c r="H35" s="37"/>
      <c r="I35" s="38"/>
      <c r="J35" s="37"/>
      <c r="K35" s="39"/>
      <c r="L35" s="40"/>
      <c r="M35" s="44"/>
      <c r="N35" s="41"/>
      <c r="O35" s="45"/>
    </row>
    <row r="36" spans="1:24" s="30" customFormat="1" ht="13.8" customHeight="1">
      <c r="A36" s="25"/>
      <c r="B36" s="42"/>
      <c r="C36" s="26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24"/>
      <c r="O36" s="23"/>
      <c r="P36" s="33"/>
      <c r="R36" s="32"/>
    </row>
    <row r="37" spans="1:24" s="30" customFormat="1" ht="25.2" customHeight="1">
      <c r="A37" s="19">
        <v>21</v>
      </c>
      <c r="B37" s="71">
        <v>20</v>
      </c>
      <c r="C37" s="65" t="s">
        <v>46</v>
      </c>
      <c r="D37" s="60">
        <v>148</v>
      </c>
      <c r="E37" s="56">
        <v>182</v>
      </c>
      <c r="F37" s="64">
        <f>(D37-E37)/E37</f>
        <v>-0.18681318681318682</v>
      </c>
      <c r="G37" s="60">
        <v>32</v>
      </c>
      <c r="H37" s="62">
        <v>1</v>
      </c>
      <c r="I37" s="50">
        <f>G37/H37</f>
        <v>32</v>
      </c>
      <c r="J37" s="50">
        <v>1</v>
      </c>
      <c r="K37" s="50">
        <v>4</v>
      </c>
      <c r="L37" s="60">
        <v>16042</v>
      </c>
      <c r="M37" s="60">
        <v>3299</v>
      </c>
      <c r="N37" s="48">
        <v>43224</v>
      </c>
      <c r="O37" s="17" t="s">
        <v>36</v>
      </c>
      <c r="P37" s="33"/>
      <c r="R37" s="49"/>
      <c r="T37" s="33"/>
      <c r="U37" s="33"/>
      <c r="V37" s="8"/>
      <c r="W37" s="33"/>
      <c r="X37" s="8"/>
    </row>
    <row r="38" spans="1:24" s="30" customFormat="1" ht="25.2" customHeight="1">
      <c r="A38" s="19">
        <v>22</v>
      </c>
      <c r="B38" s="61">
        <v>17</v>
      </c>
      <c r="C38" s="68" t="s">
        <v>48</v>
      </c>
      <c r="D38" s="60">
        <v>100.5</v>
      </c>
      <c r="E38" s="56">
        <v>929.97</v>
      </c>
      <c r="F38" s="20">
        <f>(D38-E38)/E38</f>
        <v>-0.89193199780638088</v>
      </c>
      <c r="G38" s="60">
        <v>20</v>
      </c>
      <c r="H38" s="62">
        <v>1</v>
      </c>
      <c r="I38" s="50">
        <f>G38/H38</f>
        <v>20</v>
      </c>
      <c r="J38" s="50">
        <v>1</v>
      </c>
      <c r="K38" s="50">
        <v>3</v>
      </c>
      <c r="L38" s="60">
        <v>10943.49</v>
      </c>
      <c r="M38" s="60">
        <v>2413</v>
      </c>
      <c r="N38" s="48">
        <v>43231</v>
      </c>
      <c r="O38" s="17" t="s">
        <v>27</v>
      </c>
      <c r="P38" s="33"/>
      <c r="R38" s="49"/>
      <c r="T38" s="33"/>
      <c r="U38" s="33"/>
      <c r="V38" s="8"/>
      <c r="W38" s="33"/>
      <c r="X38" s="8"/>
    </row>
    <row r="39" spans="1:24" s="30" customFormat="1" ht="25.2" customHeight="1">
      <c r="A39" s="19">
        <v>23</v>
      </c>
      <c r="B39" s="63">
        <v>21</v>
      </c>
      <c r="C39" s="66" t="s">
        <v>56</v>
      </c>
      <c r="D39" s="60">
        <v>53</v>
      </c>
      <c r="E39" s="56">
        <v>57</v>
      </c>
      <c r="F39" s="20">
        <f>(D39-E39)/E39</f>
        <v>-7.0175438596491224E-2</v>
      </c>
      <c r="G39" s="60">
        <v>14</v>
      </c>
      <c r="H39" s="62">
        <v>1</v>
      </c>
      <c r="I39" s="50">
        <f>G39/H39</f>
        <v>14</v>
      </c>
      <c r="J39" s="50">
        <v>1</v>
      </c>
      <c r="K39" s="59" t="s">
        <v>31</v>
      </c>
      <c r="L39" s="60">
        <v>42797</v>
      </c>
      <c r="M39" s="60">
        <v>8060</v>
      </c>
      <c r="N39" s="48">
        <v>43133</v>
      </c>
      <c r="O39" s="17" t="s">
        <v>28</v>
      </c>
      <c r="P39" s="33"/>
      <c r="R39" s="49"/>
      <c r="T39" s="33"/>
      <c r="U39" s="8"/>
      <c r="V39" s="8"/>
      <c r="W39" s="33"/>
    </row>
    <row r="40" spans="1:24" s="30" customFormat="1" ht="25.8" customHeight="1">
      <c r="A40" s="19">
        <v>24</v>
      </c>
      <c r="B40" s="63">
        <v>23</v>
      </c>
      <c r="C40" s="58" t="s">
        <v>63</v>
      </c>
      <c r="D40" s="60">
        <v>25.5</v>
      </c>
      <c r="E40" s="56">
        <v>7</v>
      </c>
      <c r="F40" s="20">
        <f>(D40-E40)/E40</f>
        <v>2.6428571428571428</v>
      </c>
      <c r="G40" s="60">
        <v>7</v>
      </c>
      <c r="H40" s="62">
        <v>2</v>
      </c>
      <c r="I40" s="50">
        <f>G40/H40</f>
        <v>3.5</v>
      </c>
      <c r="J40" s="50">
        <v>1</v>
      </c>
      <c r="K40" s="62">
        <v>6</v>
      </c>
      <c r="L40" s="60">
        <v>1362.15</v>
      </c>
      <c r="M40" s="60">
        <v>325</v>
      </c>
      <c r="N40" s="48">
        <v>43210</v>
      </c>
      <c r="O40" s="45" t="s">
        <v>62</v>
      </c>
      <c r="P40" s="33"/>
      <c r="R40" s="49"/>
      <c r="U40" s="70"/>
      <c r="V40" s="8"/>
      <c r="W40" s="33"/>
      <c r="X40" s="55"/>
    </row>
    <row r="41" spans="1:24" s="30" customFormat="1" ht="25.2" customHeight="1">
      <c r="A41" s="19">
        <v>25</v>
      </c>
      <c r="B41" s="21" t="s">
        <v>31</v>
      </c>
      <c r="C41" s="72" t="s">
        <v>65</v>
      </c>
      <c r="D41" s="60">
        <v>19</v>
      </c>
      <c r="E41" s="59" t="s">
        <v>31</v>
      </c>
      <c r="F41" s="21" t="s">
        <v>31</v>
      </c>
      <c r="G41" s="60">
        <v>74.900000000000006</v>
      </c>
      <c r="H41" s="62">
        <v>1</v>
      </c>
      <c r="I41" s="50">
        <f>G41/H41</f>
        <v>74.900000000000006</v>
      </c>
      <c r="J41" s="50">
        <v>1</v>
      </c>
      <c r="K41" s="50">
        <v>4</v>
      </c>
      <c r="L41" s="60">
        <v>2369.58</v>
      </c>
      <c r="M41" s="60">
        <v>532</v>
      </c>
      <c r="N41" s="48">
        <v>43224</v>
      </c>
      <c r="O41" s="17" t="s">
        <v>66</v>
      </c>
      <c r="P41" s="33"/>
      <c r="R41" s="49"/>
      <c r="T41" s="33"/>
      <c r="U41" s="33"/>
      <c r="V41" s="8"/>
      <c r="W41" s="33"/>
      <c r="X41" s="8"/>
    </row>
    <row r="42" spans="1:24" s="30" customFormat="1" ht="25.2" customHeight="1">
      <c r="A42" s="19">
        <v>26</v>
      </c>
      <c r="B42" s="21" t="s">
        <v>31</v>
      </c>
      <c r="C42" s="58" t="s">
        <v>68</v>
      </c>
      <c r="D42" s="60">
        <v>10</v>
      </c>
      <c r="E42" s="59" t="s">
        <v>31</v>
      </c>
      <c r="F42" s="21" t="s">
        <v>31</v>
      </c>
      <c r="G42" s="60">
        <v>4</v>
      </c>
      <c r="H42" s="62">
        <v>1</v>
      </c>
      <c r="I42" s="50">
        <f>G42/H42</f>
        <v>4</v>
      </c>
      <c r="J42" s="50">
        <v>1</v>
      </c>
      <c r="K42" s="59" t="s">
        <v>31</v>
      </c>
      <c r="L42" s="60">
        <v>6923</v>
      </c>
      <c r="M42" s="60">
        <v>1496</v>
      </c>
      <c r="N42" s="48">
        <v>43224</v>
      </c>
      <c r="O42" s="17" t="s">
        <v>28</v>
      </c>
      <c r="P42" s="33"/>
      <c r="R42" s="49"/>
      <c r="T42" s="33"/>
      <c r="U42" s="33"/>
      <c r="V42" s="8"/>
      <c r="W42" s="33"/>
      <c r="X42" s="8"/>
    </row>
    <row r="43" spans="1:24" s="30" customFormat="1" ht="25.2" customHeight="1">
      <c r="A43" s="34"/>
      <c r="B43" s="34"/>
      <c r="C43" s="35" t="s">
        <v>61</v>
      </c>
      <c r="D43" s="36">
        <f>SUM(D35:D42)</f>
        <v>100908.13999999998</v>
      </c>
      <c r="E43" s="36">
        <f>SUM(E35:E42)</f>
        <v>175722.96000000002</v>
      </c>
      <c r="F43" s="22">
        <f>(D43-E43)/E43</f>
        <v>-0.42575438064553445</v>
      </c>
      <c r="G43" s="36">
        <f>SUM(G35:G42)</f>
        <v>19508.900000000001</v>
      </c>
      <c r="H43" s="37"/>
      <c r="I43" s="38"/>
      <c r="J43" s="37"/>
      <c r="K43" s="39"/>
      <c r="L43" s="40"/>
      <c r="M43" s="44"/>
      <c r="N43" s="41"/>
      <c r="O43" s="45"/>
    </row>
    <row r="45" spans="1:24">
      <c r="B45" s="16"/>
      <c r="K45" s="1" t="s">
        <v>35</v>
      </c>
    </row>
    <row r="70" spans="16:18" ht="12" customHeight="1">
      <c r="P70" s="14"/>
      <c r="R70" s="12"/>
    </row>
  </sheetData>
  <sortState ref="B13:O42">
    <sortCondition descending="1" ref="D13:D42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2018-05-28T14:04:28Z</dcterms:modified>
</cp:coreProperties>
</file>