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"/>
    </mc:Choice>
  </mc:AlternateContent>
  <xr:revisionPtr revIDLastSave="0" documentId="8_{68129E07-0BFD-4E65-AF5B-D0625170D4C7}" xr6:coauthVersionLast="32" xr6:coauthVersionMax="32" xr10:uidLastSave="{00000000-0000-0000-0000-000000000000}"/>
  <bookViews>
    <workbookView xWindow="0" yWindow="0" windowWidth="23040" windowHeight="9048" activeTab="5" xr2:uid="{25527752-1C65-4D33-96DE-E949F92CEC3A}"/>
  </bookViews>
  <sheets>
    <sheet name="2018" sheetId="1" r:id="rId1"/>
    <sheet name="Sausis" sheetId="2" r:id="rId2"/>
    <sheet name="Vasaris" sheetId="3" r:id="rId3"/>
    <sheet name="Kovas" sheetId="4" r:id="rId4"/>
    <sheet name="Balandis" sheetId="5" r:id="rId5"/>
    <sheet name="Gegužė" sheetId="6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E110" i="1"/>
  <c r="F101" i="1"/>
  <c r="E101" i="1"/>
  <c r="F141" i="1"/>
  <c r="E141" i="1"/>
  <c r="F135" i="1"/>
  <c r="E135" i="1"/>
  <c r="F155" i="1"/>
  <c r="E155" i="1"/>
  <c r="F35" i="1"/>
  <c r="E35" i="1"/>
  <c r="F129" i="1"/>
  <c r="E129" i="1"/>
  <c r="F50" i="1"/>
  <c r="E50" i="1"/>
  <c r="F111" i="1"/>
  <c r="E111" i="1"/>
  <c r="F123" i="1"/>
  <c r="E123" i="1"/>
  <c r="F145" i="1"/>
  <c r="E145" i="1"/>
  <c r="F102" i="1"/>
  <c r="E102" i="1"/>
  <c r="F87" i="1"/>
  <c r="E87" i="1"/>
  <c r="F113" i="1"/>
  <c r="E113" i="1"/>
  <c r="F107" i="1"/>
  <c r="E107" i="1"/>
  <c r="F121" i="1"/>
  <c r="E121" i="1"/>
  <c r="F150" i="1"/>
  <c r="E150" i="1"/>
  <c r="F149" i="1"/>
  <c r="E149" i="1"/>
  <c r="F54" i="1"/>
  <c r="E54" i="1"/>
  <c r="F46" i="1"/>
  <c r="E46" i="1"/>
  <c r="F98" i="1"/>
  <c r="E98" i="1"/>
  <c r="F21" i="1"/>
  <c r="E21" i="1"/>
  <c r="F92" i="1"/>
  <c r="E92" i="1"/>
  <c r="F65" i="1"/>
  <c r="E65" i="1"/>
  <c r="F109" i="1"/>
  <c r="E109" i="1"/>
  <c r="F142" i="1"/>
  <c r="E142" i="1"/>
  <c r="F77" i="1"/>
  <c r="E77" i="1"/>
  <c r="F29" i="1"/>
  <c r="E29" i="1"/>
  <c r="F132" i="1"/>
  <c r="E132" i="1"/>
  <c r="F86" i="1"/>
  <c r="E86" i="1"/>
  <c r="F19" i="1"/>
  <c r="E19" i="1"/>
  <c r="F124" i="1"/>
  <c r="E124" i="1"/>
  <c r="F43" i="1"/>
  <c r="E43" i="1"/>
  <c r="F31" i="1"/>
  <c r="E31" i="1"/>
  <c r="F93" i="1"/>
  <c r="E93" i="1"/>
  <c r="F118" i="1"/>
  <c r="E118" i="1"/>
  <c r="F52" i="1"/>
  <c r="E52" i="1"/>
  <c r="F83" i="1"/>
  <c r="E83" i="1"/>
  <c r="F104" i="1"/>
  <c r="E104" i="1"/>
  <c r="F100" i="1"/>
  <c r="E100" i="1"/>
  <c r="F38" i="1"/>
  <c r="E38" i="1"/>
  <c r="F70" i="1"/>
  <c r="E70" i="1"/>
  <c r="E90" i="1"/>
  <c r="F90" i="1"/>
  <c r="F88" i="1"/>
  <c r="E88" i="1"/>
  <c r="F23" i="1"/>
  <c r="E23" i="1"/>
  <c r="F78" i="1"/>
  <c r="F79" i="1"/>
  <c r="F80" i="1"/>
  <c r="F81" i="1"/>
  <c r="F74" i="1"/>
  <c r="E78" i="1"/>
  <c r="E79" i="1"/>
  <c r="E80" i="1"/>
  <c r="E81" i="1"/>
  <c r="E74" i="1"/>
  <c r="F33" i="1"/>
  <c r="E33" i="1"/>
  <c r="F72" i="1"/>
  <c r="E72" i="1"/>
  <c r="F56" i="1"/>
  <c r="E56" i="1"/>
  <c r="F11" i="1"/>
  <c r="E11" i="1"/>
  <c r="F28" i="1"/>
  <c r="E28" i="1"/>
  <c r="F14" i="1"/>
  <c r="E14" i="1"/>
  <c r="F51" i="1"/>
  <c r="F55" i="1"/>
  <c r="F59" i="1"/>
  <c r="E51" i="1"/>
  <c r="E55" i="1"/>
  <c r="E59" i="1"/>
  <c r="F40" i="1"/>
  <c r="E40" i="1"/>
  <c r="F8" i="1"/>
  <c r="E8" i="1"/>
  <c r="F10" i="1"/>
  <c r="E10" i="1"/>
  <c r="F166" i="1"/>
  <c r="E166" i="1"/>
  <c r="E67" i="6"/>
  <c r="F67" i="6"/>
  <c r="F165" i="1" l="1"/>
  <c r="E165" i="1"/>
  <c r="F140" i="1"/>
  <c r="E140" i="1"/>
  <c r="F131" i="1"/>
  <c r="E131" i="1"/>
  <c r="F103" i="1"/>
  <c r="E103" i="1"/>
  <c r="F122" i="1"/>
  <c r="E122" i="1"/>
  <c r="F128" i="1"/>
  <c r="E128" i="1"/>
  <c r="F120" i="1"/>
  <c r="E120" i="1"/>
  <c r="F4" i="1"/>
  <c r="E4" i="1"/>
  <c r="F60" i="1"/>
  <c r="E60" i="1"/>
  <c r="F9" i="1"/>
  <c r="E9" i="1"/>
  <c r="F61" i="1"/>
  <c r="E61" i="1"/>
  <c r="F16" i="1"/>
  <c r="E16" i="1"/>
  <c r="F62" i="1"/>
  <c r="E62" i="1"/>
  <c r="F27" i="1"/>
  <c r="E27" i="1"/>
  <c r="F136" i="1"/>
  <c r="E136" i="1"/>
  <c r="F130" i="1"/>
  <c r="E130" i="1"/>
  <c r="F15" i="1"/>
  <c r="E15" i="1"/>
  <c r="F126" i="1"/>
  <c r="E126" i="1"/>
  <c r="F119" i="1"/>
  <c r="E119" i="1"/>
  <c r="F24" i="1"/>
  <c r="E24" i="1"/>
  <c r="F115" i="1"/>
  <c r="E115" i="1"/>
  <c r="F25" i="1"/>
  <c r="E25" i="1"/>
  <c r="F6" i="1"/>
  <c r="E6" i="1"/>
  <c r="F95" i="1"/>
  <c r="F91" i="1"/>
  <c r="E95" i="1"/>
  <c r="E91" i="1"/>
  <c r="F22" i="1"/>
  <c r="E22" i="1"/>
  <c r="F71" i="1"/>
  <c r="E71" i="1"/>
  <c r="F75" i="1"/>
  <c r="E75" i="1"/>
  <c r="F39" i="1"/>
  <c r="E39" i="1"/>
  <c r="F66" i="1"/>
  <c r="E66" i="1"/>
  <c r="F36" i="1"/>
  <c r="E36" i="1"/>
  <c r="F32" i="1"/>
  <c r="E32" i="1"/>
  <c r="F20" i="1"/>
  <c r="E20" i="1"/>
  <c r="E74" i="5"/>
  <c r="F74" i="5" l="1"/>
  <c r="F137" i="1"/>
  <c r="E137" i="1"/>
  <c r="F81" i="4"/>
  <c r="E81" i="4"/>
  <c r="E164" i="1" s="1"/>
  <c r="F164" i="1"/>
  <c r="F60" i="3" l="1"/>
  <c r="F163" i="1" s="1"/>
  <c r="E60" i="3"/>
  <c r="E163" i="1" s="1"/>
  <c r="F60" i="2"/>
  <c r="F162" i="1" s="1"/>
  <c r="E60" i="2"/>
  <c r="E162" i="1" s="1"/>
  <c r="E82" i="1"/>
  <c r="F144" i="1"/>
  <c r="E144" i="1"/>
  <c r="F134" i="1"/>
  <c r="E134" i="1"/>
  <c r="F114" i="1"/>
  <c r="E114" i="1"/>
  <c r="F133" i="1"/>
  <c r="E133" i="1"/>
  <c r="F153" i="1"/>
  <c r="E153" i="1"/>
  <c r="F156" i="1"/>
  <c r="E156" i="1"/>
  <c r="E143" i="1"/>
  <c r="E174" i="1" l="1"/>
  <c r="F174" i="1"/>
  <c r="F139" i="1"/>
  <c r="E139" i="1"/>
  <c r="F99" i="1"/>
  <c r="E99" i="1"/>
  <c r="F85" i="1" l="1"/>
  <c r="E85" i="1"/>
  <c r="F108" i="1"/>
  <c r="E108" i="1"/>
  <c r="F47" i="1"/>
  <c r="E47" i="1"/>
  <c r="F152" i="1"/>
  <c r="E152" i="1"/>
  <c r="F148" i="1"/>
  <c r="E148" i="1"/>
  <c r="F44" i="1"/>
  <c r="E44" i="1"/>
  <c r="F94" i="1"/>
  <c r="E94" i="1"/>
  <c r="F96" i="1"/>
  <c r="E96" i="1"/>
  <c r="F57" i="1"/>
  <c r="E57" i="1"/>
  <c r="F63" i="1"/>
  <c r="E63" i="1"/>
  <c r="F84" i="1"/>
  <c r="E84" i="1"/>
  <c r="F7" i="1"/>
  <c r="E7" i="1"/>
  <c r="F17" i="1"/>
  <c r="E17" i="1"/>
  <c r="F73" i="1"/>
  <c r="E73" i="1"/>
  <c r="F26" i="1"/>
  <c r="E26" i="1"/>
  <c r="F13" i="1"/>
  <c r="E13" i="1"/>
  <c r="F89" i="1"/>
  <c r="E89" i="1"/>
  <c r="F58" i="1"/>
  <c r="E58" i="1"/>
  <c r="F37" i="1"/>
  <c r="E37" i="1"/>
  <c r="F12" i="1"/>
  <c r="E12" i="1"/>
  <c r="F76" i="1"/>
  <c r="E76" i="1"/>
  <c r="F67" i="1"/>
  <c r="E67" i="1"/>
  <c r="F5" i="1"/>
  <c r="E5" i="1"/>
  <c r="F146" i="1" l="1"/>
  <c r="E146" i="1"/>
  <c r="E147" i="1"/>
  <c r="F143" i="1"/>
  <c r="F48" i="1"/>
  <c r="E48" i="1"/>
  <c r="F138" i="1"/>
  <c r="E138" i="1"/>
  <c r="F105" i="1"/>
  <c r="E105" i="1"/>
  <c r="F82" i="1"/>
  <c r="F69" i="1"/>
  <c r="E69" i="1"/>
  <c r="F68" i="1"/>
  <c r="E68" i="1"/>
  <c r="F53" i="1"/>
  <c r="E53" i="1"/>
  <c r="F45" i="1"/>
  <c r="E45" i="1"/>
  <c r="F42" i="1"/>
  <c r="E42" i="1"/>
  <c r="F41" i="1"/>
  <c r="E41" i="1"/>
  <c r="F34" i="1"/>
  <c r="E34" i="1"/>
  <c r="F30" i="1"/>
  <c r="E30" i="1"/>
  <c r="F18" i="1"/>
  <c r="E18" i="1"/>
  <c r="F116" i="1" l="1"/>
  <c r="E116" i="1"/>
  <c r="F117" i="1"/>
  <c r="E117" i="1"/>
  <c r="F49" i="1"/>
  <c r="F64" i="1"/>
  <c r="F97" i="1"/>
  <c r="F106" i="1"/>
  <c r="F112" i="1"/>
  <c r="F125" i="1"/>
  <c r="F127" i="1"/>
  <c r="F147" i="1"/>
  <c r="F151" i="1"/>
  <c r="F154" i="1"/>
  <c r="F157" i="1"/>
  <c r="F158" i="1"/>
  <c r="E49" i="1"/>
  <c r="E64" i="1"/>
  <c r="E97" i="1"/>
  <c r="E106" i="1"/>
  <c r="E112" i="1"/>
  <c r="E125" i="1"/>
  <c r="E127" i="1"/>
  <c r="E151" i="1"/>
  <c r="E154" i="1"/>
  <c r="E157" i="1"/>
  <c r="E158" i="1"/>
  <c r="E159" i="1" l="1"/>
  <c r="F159" i="1"/>
</calcChain>
</file>

<file path=xl/sharedStrings.xml><?xml version="1.0" encoding="utf-8"?>
<sst xmlns="http://schemas.openxmlformats.org/spreadsheetml/2006/main" count="1962" uniqueCount="401">
  <si>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</si>
  <si>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</si>
  <si>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</si>
  <si>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</si>
  <si>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</si>
  <si>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</si>
  <si>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</si>
  <si>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</si>
  <si>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Trys milijonai eurų</t>
  </si>
  <si>
    <t>LT</t>
  </si>
  <si>
    <t>Vabalo filmai</t>
  </si>
  <si>
    <t>US</t>
  </si>
  <si>
    <t>NCG Distribution  /
Universal Pictures International</t>
  </si>
  <si>
    <t>Theatrical Film Distribution / WDSMPI</t>
  </si>
  <si>
    <t>ACME Film</t>
  </si>
  <si>
    <t>Theatrical Film Distribution /
20th Century Fox</t>
  </si>
  <si>
    <t>Klasės susitikimas: berniukai sugrįžta!</t>
  </si>
  <si>
    <t>Ratai 3</t>
  </si>
  <si>
    <t>Cars 3</t>
  </si>
  <si>
    <t>ACME Film / SONY</t>
  </si>
  <si>
    <t>FR</t>
  </si>
  <si>
    <t xml:space="preserve">Žvaigždžių karai: paskutiniai džedajai </t>
  </si>
  <si>
    <t>Star Wars: Episode VIII - The Last Jedi</t>
  </si>
  <si>
    <t xml:space="preserve">Bulius Ferdinandas </t>
  </si>
  <si>
    <t>Ferdinand</t>
  </si>
  <si>
    <t>Žmogžudystė rytų eksprese</t>
  </si>
  <si>
    <t>Murder On The Orient Express</t>
  </si>
  <si>
    <t>Džiumandži: Sveiki atvykę į Džiungles</t>
  </si>
  <si>
    <t>Jumanji: Welcome To The Jungle</t>
  </si>
  <si>
    <t>Meškiukas Padingtonas 2</t>
  </si>
  <si>
    <t>Paddington 2</t>
  </si>
  <si>
    <t>RU</t>
  </si>
  <si>
    <t>Garsų pasaulio įrašai</t>
  </si>
  <si>
    <t>Theatrical Film Distribution</t>
  </si>
  <si>
    <t>Mano mažasis ponis. Filmas</t>
  </si>
  <si>
    <t>My Little Pony</t>
  </si>
  <si>
    <t xml:space="preserve">Naujosios Eglutės </t>
  </si>
  <si>
    <t>Novyje yolki</t>
  </si>
  <si>
    <t>Best Film</t>
  </si>
  <si>
    <t>Stebuklas</t>
  </si>
  <si>
    <t>In Script</t>
  </si>
  <si>
    <t xml:space="preserve">Aštuonkojis Dipas </t>
  </si>
  <si>
    <t>Deep</t>
  </si>
  <si>
    <t>ES / US</t>
  </si>
  <si>
    <t xml:space="preserve">Kaip išgelbėti Kalėdas </t>
  </si>
  <si>
    <t>Santa &amp; Cie</t>
  </si>
  <si>
    <t>Didysis šou meistras</t>
  </si>
  <si>
    <t>The Greatest Showman</t>
  </si>
  <si>
    <t xml:space="preserve">Mažasis vampyras </t>
  </si>
  <si>
    <t>Little Vampire</t>
  </si>
  <si>
    <t>NL</t>
  </si>
  <si>
    <t>Kvadratas</t>
  </si>
  <si>
    <t>Rutan</t>
  </si>
  <si>
    <t>SE /DE / DK / FR</t>
  </si>
  <si>
    <t>Kino Aljansas</t>
  </si>
  <si>
    <t>Gerumo stebuklas</t>
  </si>
  <si>
    <t>Wonder</t>
  </si>
  <si>
    <t>Užburtas ratas</t>
  </si>
  <si>
    <t>WASP 2016 (Wonder Wheel)</t>
  </si>
  <si>
    <t>A-one films</t>
  </si>
  <si>
    <t xml:space="preserve">Fiksikai </t>
  </si>
  <si>
    <t>Fiksiki</t>
  </si>
  <si>
    <t xml:space="preserve">Dvilypis meilužis </t>
  </si>
  <si>
    <t>Lamant double</t>
  </si>
  <si>
    <t>UK</t>
  </si>
  <si>
    <t>SE</t>
  </si>
  <si>
    <t>Ryžių karoliukai</t>
  </si>
  <si>
    <t>Basmati Blues</t>
  </si>
  <si>
    <t>Koko</t>
  </si>
  <si>
    <t>Coco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</si>
  <si>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</si>
  <si>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</si>
  <si>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</si>
  <si>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</si>
  <si>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</si>
  <si>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</si>
  <si>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</si>
  <si>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</si>
  <si>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</si>
  <si>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</si>
  <si>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</si>
  <si>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</si>
  <si>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Tūnąs tamsoje: paskutinis raktas</t>
  </si>
  <si>
    <t>Slaptas keleivis</t>
  </si>
  <si>
    <t>All the Money in the World</t>
  </si>
  <si>
    <t>Visi pasaulio pinigai</t>
  </si>
  <si>
    <t>Tall Tales</t>
  </si>
  <si>
    <t>Vabaliukų istorijos</t>
  </si>
  <si>
    <t>Papers (Post)</t>
  </si>
  <si>
    <t>Valstybės paslaptis</t>
  </si>
  <si>
    <t>Horse Soldiers (12 strong)</t>
  </si>
  <si>
    <t>12 stipriausių</t>
  </si>
  <si>
    <t>Minuscule, Valley of the Lost Ants</t>
  </si>
  <si>
    <t>Didžioji skruzdėlyčių karalystė</t>
  </si>
  <si>
    <t>Emilija iš laisvės alėjos</t>
  </si>
  <si>
    <t>Emilia</t>
  </si>
  <si>
    <t>Preview (2018.02.02)</t>
  </si>
  <si>
    <t xml:space="preserve">Commuter </t>
  </si>
  <si>
    <t xml:space="preserve">Insidious: The Last Key </t>
  </si>
  <si>
    <t>The Death of Stalin</t>
  </si>
  <si>
    <t>Stalino mirtis</t>
  </si>
  <si>
    <t>FR, GB</t>
  </si>
  <si>
    <t>I, Tonya</t>
  </si>
  <si>
    <t>Aš esu Tonia</t>
  </si>
  <si>
    <t>Maze Runner: The Death Cure</t>
  </si>
  <si>
    <t>Bėgantis labirintu: vaistai nuo mirties</t>
  </si>
  <si>
    <t>Molly's Game</t>
  </si>
  <si>
    <t xml:space="preserve">Pokerio princesė </t>
  </si>
  <si>
    <t>The Shape of Water</t>
  </si>
  <si>
    <t xml:space="preserve">Vandens forma </t>
  </si>
  <si>
    <t>Pirates of Somalia</t>
  </si>
  <si>
    <t xml:space="preserve">Somalio piratai </t>
  </si>
  <si>
    <t>Trys sekundės</t>
  </si>
  <si>
    <t>Dvizheniye vverkh</t>
  </si>
  <si>
    <t>Mano viršūnė</t>
  </si>
  <si>
    <t>To The Top</t>
  </si>
  <si>
    <t>Du forsvinder</t>
  </si>
  <si>
    <t xml:space="preserve">Tu išnyksti </t>
  </si>
  <si>
    <t>DK,SE</t>
  </si>
  <si>
    <t xml:space="preserve">Gulbinas </t>
  </si>
  <si>
    <t>Svanurinn</t>
  </si>
  <si>
    <t>IS,DE,EE</t>
  </si>
  <si>
    <t>Nemeilė</t>
  </si>
  <si>
    <t>Nelyubov</t>
  </si>
  <si>
    <t>Borg vs. McEnroe</t>
  </si>
  <si>
    <t xml:space="preserve">Bjornas Borgas prieš Makenrojų </t>
  </si>
  <si>
    <t>Estinfilm</t>
  </si>
  <si>
    <t>Grąžinti nepriklausomybę</t>
  </si>
  <si>
    <t>Olegas ir storas</t>
  </si>
  <si>
    <t>2018 m. Sausio (January) mėnesį Lietuvos kino teatruose rodytų filmų topas</t>
  </si>
  <si>
    <t>2018 m.  Lietuvos kino teatruose rodytų filmų topas</t>
  </si>
  <si>
    <t>Sumažinti žmonės</t>
  </si>
  <si>
    <t>Downsizing</t>
  </si>
  <si>
    <t>NCG Distribution  /
Paramount Pictures</t>
  </si>
  <si>
    <t>Aukšta klasė 3</t>
  </si>
  <si>
    <t>Pitch Perfect 3</t>
  </si>
  <si>
    <t xml:space="preserve">50 Pavasarių </t>
  </si>
  <si>
    <t>Aurore</t>
  </si>
  <si>
    <t>The Killing of a Sacred Deer</t>
  </si>
  <si>
    <t xml:space="preserve">Šventojo elnio nužudymas </t>
  </si>
  <si>
    <t>Močiute, Guten Tag!</t>
  </si>
  <si>
    <t>LIEBE OMA, GUTEN TAG! </t>
  </si>
  <si>
    <t>LT/DE</t>
  </si>
  <si>
    <t xml:space="preserve">Tremora </t>
  </si>
  <si>
    <t>2018 m. Vasario (February) mėnesį Lietuvos kino teatruose rodytų filmų topas</t>
  </si>
  <si>
    <t>Tamsiausia valanda</t>
  </si>
  <si>
    <t>Darkest Hour</t>
  </si>
  <si>
    <t>UK, US</t>
  </si>
  <si>
    <t>Penkiasdešimt išlaisvintų atspalvių</t>
  </si>
  <si>
    <t>Fifty Shades Freed</t>
  </si>
  <si>
    <t>Juodoji pantera</t>
  </si>
  <si>
    <t>Black Panther</t>
  </si>
  <si>
    <t>Trys stendai prie Ebingo, Misūryje</t>
  </si>
  <si>
    <t>Three Billboards Outside Ebbing, Missouri</t>
  </si>
  <si>
    <t>Early Man</t>
  </si>
  <si>
    <t>Dagas iš akmens amžiaus</t>
  </si>
  <si>
    <t>Game Night</t>
  </si>
  <si>
    <t>Žaidimų vakaras</t>
  </si>
  <si>
    <t>Ledas</t>
  </si>
  <si>
    <t>Den of Thieves</t>
  </si>
  <si>
    <t>Vagių irštva</t>
  </si>
  <si>
    <t>Diena kai aš sugrįšiu</t>
  </si>
  <si>
    <t>Mažasis Princas</t>
  </si>
  <si>
    <t>UK, FR</t>
  </si>
  <si>
    <t>ACME Film / WB</t>
  </si>
  <si>
    <t>Лёд</t>
  </si>
  <si>
    <t>The Mercy</t>
  </si>
  <si>
    <t>Le Petit Prince</t>
  </si>
  <si>
    <t>Trys didvyriai ir Egipto princesė </t>
  </si>
  <si>
    <t>Gnomai</t>
  </si>
  <si>
    <t>Три богатыря и принцесса Египта</t>
  </si>
  <si>
    <t>Gnome Alone</t>
  </si>
  <si>
    <t>US, CA, UK</t>
  </si>
  <si>
    <t>Ôtez-moi d'un doute</t>
  </si>
  <si>
    <t xml:space="preserve">Dėl viso pikto </t>
  </si>
  <si>
    <t>FR / BE</t>
  </si>
  <si>
    <t>Apie kūna ir sielą</t>
  </si>
  <si>
    <t>A teströl és a lélekröl</t>
  </si>
  <si>
    <t>HU</t>
  </si>
  <si>
    <t>Visages Villages</t>
  </si>
  <si>
    <t>Veidai Kaimai</t>
  </si>
  <si>
    <t>Happy End</t>
  </si>
  <si>
    <t>Laiminga pabaiga</t>
  </si>
  <si>
    <t>FR, DE, AT</t>
  </si>
  <si>
    <t>Fantastiška moteris</t>
  </si>
  <si>
    <t>Una mujer fantastica</t>
  </si>
  <si>
    <t>CL, DE, ES</t>
  </si>
  <si>
    <t>Aš Žvaigždė.</t>
  </si>
  <si>
    <t>Rūta</t>
  </si>
  <si>
    <t>Prie-view (2018.03.02)</t>
  </si>
  <si>
    <t>Pelėdų kalnas</t>
  </si>
  <si>
    <t>Kino Gamyba</t>
  </si>
  <si>
    <t>Studija NOMINUM</t>
  </si>
  <si>
    <t>Nuostabieji Lūzeriai. Kita planeta</t>
  </si>
  <si>
    <t>2018 m. Kovo (March) mėnesį Lietuvos kino teatruose rodytų filmų topas</t>
  </si>
  <si>
    <t>Tomb Raider</t>
  </si>
  <si>
    <t>Kapų plėšikė Lara Kroft</t>
  </si>
  <si>
    <t>Peter Rabbit</t>
  </si>
  <si>
    <t>Triušis Piteris</t>
  </si>
  <si>
    <t>Ready Player One</t>
  </si>
  <si>
    <t>Oazė: žaidimas prasideda</t>
  </si>
  <si>
    <t>Untitled Nash Edgerton (Gringo)</t>
  </si>
  <si>
    <t>Gringo</t>
  </si>
  <si>
    <t>Apie ką galvoja vyrai: pratęsimas</t>
  </si>
  <si>
    <t>Midnight Sun</t>
  </si>
  <si>
    <t>Vidurnakčio saulė</t>
  </si>
  <si>
    <t>Dunkirk</t>
  </si>
  <si>
    <t>US, AU</t>
  </si>
  <si>
    <t>US,AU</t>
  </si>
  <si>
    <t>Nupirk man laimę </t>
  </si>
  <si>
    <t>Купи меня</t>
  </si>
  <si>
    <t>О чём говорят мужчины. Продолжение</t>
  </si>
  <si>
    <t>Prie-view (2018.04.04)</t>
  </si>
  <si>
    <t>Diunkerkas</t>
  </si>
  <si>
    <t>Bitė Maja: Medaus žaidynės</t>
  </si>
  <si>
    <t>Maya the Bee: The Honey Games</t>
  </si>
  <si>
    <t>DE, AU</t>
  </si>
  <si>
    <t>Ну, здравствуй, Оксана Соколова!</t>
  </si>
  <si>
    <t>Labas, Oksana Sokolova!</t>
  </si>
  <si>
    <t>Aš lieknėju!</t>
  </si>
  <si>
    <t>Я худею</t>
  </si>
  <si>
    <t>Lady Bird</t>
  </si>
  <si>
    <t>Phantom Thread</t>
  </si>
  <si>
    <t>Nematomas siūlas</t>
  </si>
  <si>
    <t>US, UK</t>
  </si>
  <si>
    <t>Pacific Rim: Uprising</t>
  </si>
  <si>
    <t>Ugnies žiedas: Sukilimas</t>
  </si>
  <si>
    <t>US, CH, UK</t>
  </si>
  <si>
    <t>The Strangers: Prey at Night</t>
  </si>
  <si>
    <t>Nepažįstamieji: nakties grobis</t>
  </si>
  <si>
    <t xml:space="preserve">NCG Distribution </t>
  </si>
  <si>
    <t>Sengirė</t>
  </si>
  <si>
    <t>VšĮ Sengirė</t>
  </si>
  <si>
    <t>Toras. Pasaulių pabaiga</t>
  </si>
  <si>
    <t>Thor: Ragnarok</t>
  </si>
  <si>
    <t>Incident In A Ghost Land</t>
  </si>
  <si>
    <t>Red Sparrow</t>
  </si>
  <si>
    <t>Braven</t>
  </si>
  <si>
    <t>Hurricane Heist</t>
  </si>
  <si>
    <t xml:space="preserve">Apiplėšimas uragano akyje </t>
  </si>
  <si>
    <t xml:space="preserve">Džo Breivenas </t>
  </si>
  <si>
    <t xml:space="preserve">Raudonasis Žvirblis </t>
  </si>
  <si>
    <t xml:space="preserve">Vaiduoklių žemė </t>
  </si>
  <si>
    <t>FR, CA</t>
  </si>
  <si>
    <t>CA</t>
  </si>
  <si>
    <t>Charmsas</t>
  </si>
  <si>
    <t>Хармс</t>
  </si>
  <si>
    <t>RU/LT/MK</t>
  </si>
  <si>
    <t>Beatričės bučinys</t>
  </si>
  <si>
    <t>Sage femme</t>
  </si>
  <si>
    <t>Dėl viso pikto</t>
  </si>
  <si>
    <t>FR, BE</t>
  </si>
  <si>
    <t>Geras laikas</t>
  </si>
  <si>
    <t>Good time </t>
  </si>
  <si>
    <t>Nutikimas Nilo Hiltono viešbutyje</t>
  </si>
  <si>
    <t>The Nile Hilton Incident</t>
  </si>
  <si>
    <t>SE, DK, DE, MA</t>
  </si>
  <si>
    <t>Tarp keturių sienų</t>
  </si>
  <si>
    <t>Insyriated</t>
  </si>
  <si>
    <t>BE, FR, LB</t>
  </si>
  <si>
    <t>Iš niekur</t>
  </si>
  <si>
    <t>DE</t>
  </si>
  <si>
    <t>Aus dem Nichts</t>
  </si>
  <si>
    <t>Manifestas</t>
  </si>
  <si>
    <t>Manifesto</t>
  </si>
  <si>
    <t>DE, AU, CH, HK</t>
  </si>
  <si>
    <t>Šventa vieta</t>
  </si>
  <si>
    <t>The Place</t>
  </si>
  <si>
    <t>IT</t>
  </si>
  <si>
    <t>Europos kinas</t>
  </si>
  <si>
    <t>Jūsų Vincentas</t>
  </si>
  <si>
    <t>Loving Vincent</t>
  </si>
  <si>
    <t>UK, PL</t>
  </si>
  <si>
    <t>Terapija</t>
  </si>
  <si>
    <t>The Work</t>
  </si>
  <si>
    <t>Sūnaus globa</t>
  </si>
  <si>
    <t>Jusqu'a la garde</t>
  </si>
  <si>
    <t>Dabar tai jau padėk man, Dievuli!</t>
  </si>
  <si>
    <t>Ni juge, ni soumise</t>
  </si>
  <si>
    <t>BE, FR</t>
  </si>
  <si>
    <t>Gražuolė ir Sebastianas: draugai visam gyvenimui</t>
  </si>
  <si>
    <t>Belle et Sébastien 3, le dernier chapitre</t>
  </si>
  <si>
    <t>Kandelarija</t>
  </si>
  <si>
    <t>Candelaria</t>
  </si>
  <si>
    <t>AR, CO, CU, NO, DE</t>
  </si>
  <si>
    <t>„Michelin“ žvaigždutės: virtuvės istorijos</t>
  </si>
  <si>
    <t>DK</t>
  </si>
  <si>
    <t>Michelin Stars: Tales from the Kitchen</t>
  </si>
  <si>
    <t>Maria Callas: savais žodžiais</t>
  </si>
  <si>
    <t>Maria by Callas</t>
  </si>
  <si>
    <t>Silvana</t>
  </si>
  <si>
    <t>Silvana - Väck mig när ni vaknat</t>
  </si>
  <si>
    <t>Įžeidimas</t>
  </si>
  <si>
    <t>BE, US, CY, LB, FR</t>
  </si>
  <si>
    <t>L‘Insulte</t>
  </si>
  <si>
    <t>Ilgesys</t>
  </si>
  <si>
    <t>Ga'agua</t>
  </si>
  <si>
    <t>IL</t>
  </si>
  <si>
    <t>2018 m. Balandžio (April) mėnesį Lietuvos kino teatruose rodytų filmų topas</t>
  </si>
  <si>
    <t>Ką žmonės pasakys</t>
  </si>
  <si>
    <t>Tyli naktis</t>
  </si>
  <si>
    <t>Po medžiu</t>
  </si>
  <si>
    <t>Lenktynininkė ir gangsteris</t>
  </si>
  <si>
    <t>Lumière!</t>
  </si>
  <si>
    <t>Hva vil folk si</t>
  </si>
  <si>
    <t>IN, NO, SE, DE</t>
  </si>
  <si>
    <t>Cicha noc</t>
  </si>
  <si>
    <t>PL</t>
  </si>
  <si>
    <t>Undir trenu</t>
  </si>
  <si>
    <t>DK, IS, PL, DE</t>
  </si>
  <si>
    <t>Le Fidele</t>
  </si>
  <si>
    <t>BE, NL, FR</t>
  </si>
  <si>
    <t>Vykradena pryntsesa: Ruslan i Ludmila</t>
  </si>
  <si>
    <t>Pagrobta princesė</t>
  </si>
  <si>
    <t>UA</t>
  </si>
  <si>
    <t>Titanas</t>
  </si>
  <si>
    <t>The Titan</t>
  </si>
  <si>
    <t>Burbuliai. Dežavu</t>
  </si>
  <si>
    <t>Smeshariki. Dezhavyu</t>
  </si>
  <si>
    <t>Floridos projektas</t>
  </si>
  <si>
    <t>The Florida Project</t>
  </si>
  <si>
    <t>Tavęs niekada čia nebuvo</t>
  </si>
  <si>
    <t>You Were Never Really Here</t>
  </si>
  <si>
    <t>Vinčesterio košmaras</t>
  </si>
  <si>
    <t>Winchester</t>
  </si>
  <si>
    <t>Eva</t>
  </si>
  <si>
    <t>Svajonių apps‘as</t>
  </si>
  <si>
    <t>Status update</t>
  </si>
  <si>
    <t>US, CA, CH</t>
  </si>
  <si>
    <t xml:space="preserve"> 2018.04.04</t>
  </si>
  <si>
    <t>Telma</t>
  </si>
  <si>
    <t>Thelma</t>
  </si>
  <si>
    <t>NO, FR, DK, SE</t>
  </si>
  <si>
    <t>100 metų kartu</t>
  </si>
  <si>
    <t>Rampage</t>
  </si>
  <si>
    <t>Griaunantys viską</t>
  </si>
  <si>
    <t>Lino</t>
  </si>
  <si>
    <t>Lino: nuotykiai katino kailyje</t>
  </si>
  <si>
    <t>BR</t>
  </si>
  <si>
    <t>A Quiet Place</t>
  </si>
  <si>
    <t>Tylos zona</t>
  </si>
  <si>
    <t>Seksui ne!</t>
  </si>
  <si>
    <t>Blockers</t>
  </si>
  <si>
    <t>Tiesa arba drąsa</t>
  </si>
  <si>
    <t>Truth or Dare</t>
  </si>
  <si>
    <t>Avengers: Infinity War</t>
  </si>
  <si>
    <t>Keršytojai. Begalybės karas</t>
  </si>
  <si>
    <t>Taksi 5</t>
  </si>
  <si>
    <t>Taxi 5</t>
  </si>
  <si>
    <t>Flower</t>
  </si>
  <si>
    <t>Suaugusiųjų žaidimai</t>
  </si>
  <si>
    <t>Here comes the Grump</t>
  </si>
  <si>
    <t>Teris ir užburta Aušros karalystė</t>
  </si>
  <si>
    <t>Sobibor</t>
  </si>
  <si>
    <t>Book Club</t>
  </si>
  <si>
    <t>Knygų klubas</t>
  </si>
  <si>
    <t>Anon</t>
  </si>
  <si>
    <t>Tully</t>
  </si>
  <si>
    <t>Auklė Tulė</t>
  </si>
  <si>
    <t xml:space="preserve">Adrift </t>
  </si>
  <si>
    <t>Kol dar neatėjo audra</t>
  </si>
  <si>
    <t>Sobiboras</t>
  </si>
  <si>
    <t>Pre-view</t>
  </si>
  <si>
    <t>Vaiduoklių byla</t>
  </si>
  <si>
    <t>Ghost Stories</t>
  </si>
  <si>
    <t>Blogasis Samarietis</t>
  </si>
  <si>
    <t>Bad Samaritan</t>
  </si>
  <si>
    <t>Deadpool 2</t>
  </si>
  <si>
    <t xml:space="preserve">Gyvenimo kova </t>
  </si>
  <si>
    <t>Journeyman</t>
  </si>
  <si>
    <t>UK, MX</t>
  </si>
  <si>
    <t>Solo: A Star Wars Story</t>
  </si>
  <si>
    <t xml:space="preserve">Solo. Žvaigždžių karų istorija </t>
  </si>
  <si>
    <t>Manasis Godard'as</t>
  </si>
  <si>
    <t>Hana</t>
  </si>
  <si>
    <t>Redoubtable</t>
  </si>
  <si>
    <t>Hannah</t>
  </si>
  <si>
    <t>IT, FR, BE</t>
  </si>
  <si>
    <t>Aš graži</t>
  </si>
  <si>
    <t>Džimas Saga ir mašinistas Lukas</t>
  </si>
  <si>
    <t>Jim Knopf und Lukas der Lokomotivführer</t>
  </si>
  <si>
    <t>I feel pretty</t>
  </si>
  <si>
    <t>Pagonių žiedas</t>
  </si>
  <si>
    <t>The Pagan King</t>
  </si>
  <si>
    <t>LV</t>
  </si>
  <si>
    <t>Didžioji kriaušė ir magiška jos kelionė</t>
  </si>
  <si>
    <t>Den utrolige historie om den kæmpestore pære</t>
  </si>
  <si>
    <t>Žemė: viena nuostabi diena</t>
  </si>
  <si>
    <t>Earth: One amazing day</t>
  </si>
  <si>
    <t>UK, CN</t>
  </si>
  <si>
    <t>Estiu 1993</t>
  </si>
  <si>
    <t xml:space="preserve">Vasara, 1993 - ieji </t>
  </si>
  <si>
    <t>UAB Travolta</t>
  </si>
  <si>
    <t>Tylos muzika</t>
  </si>
  <si>
    <t>La musica del silenzio</t>
  </si>
  <si>
    <t>Mielas Diktatoriau</t>
  </si>
  <si>
    <t>Dear Dictator</t>
  </si>
  <si>
    <t>Ploey - You Never Fly Alone </t>
  </si>
  <si>
    <t>Plojus</t>
  </si>
  <si>
    <t>BE, IS</t>
  </si>
  <si>
    <t>2018 m. Gegužės (May) mėnesį Lietuvos kino teatruose rodytų filmų topas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</si>
</sst>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yyyy\.mm\.dd;@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vertical="justify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3" fillId="0" borderId="0" xfId="0" applyFont="1" applyBorder="1"/>
    <xf numFmtId="8" fontId="3" fillId="0" borderId="0" xfId="0" applyNumberFormat="1" applyFont="1"/>
    <xf numFmtId="0" fontId="3" fillId="0" borderId="0" xfId="0" applyFont="1" applyBorder="1" applyAlignment="1">
      <alignment horizontal="right"/>
    </xf>
    <xf numFmtId="3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6" fontId="3" fillId="0" borderId="0" xfId="0" applyNumberFormat="1" applyFont="1"/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/>
    <xf numFmtId="14" fontId="9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CCA4-E6A6-4E1B-9F53-C362A13197B8}">
  <dimension ref="A1:P174"/>
  <sheetViews>
    <sheetView workbookViewId="0">
      <selection activeCell="M11" sqref="M11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3" s="5" customFormat="1" ht="17.399999999999999" x14ac:dyDescent="0.3">
      <c r="A1" s="1" t="s">
        <v>130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1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16</v>
      </c>
      <c r="C4" s="12" t="s">
        <v>16</v>
      </c>
      <c r="D4" s="12" t="s">
        <v>9</v>
      </c>
      <c r="E4" s="13">
        <f>Sausis!E4+Vasaris!E10+Kovas!E32+Balandis!E63</f>
        <v>1005157</v>
      </c>
      <c r="F4" s="13">
        <f>Sausis!F4+Vasaris!F10+Kovas!F32+Balandis!F63</f>
        <v>182583</v>
      </c>
      <c r="G4" s="14">
        <v>18</v>
      </c>
      <c r="H4" s="15">
        <v>43098</v>
      </c>
      <c r="I4" s="16" t="s">
        <v>10</v>
      </c>
    </row>
    <row r="5" spans="1:13" s="5" customFormat="1" ht="26.1" customHeight="1" x14ac:dyDescent="0.2">
      <c r="A5" s="11">
        <v>2</v>
      </c>
      <c r="B5" s="12" t="s">
        <v>148</v>
      </c>
      <c r="C5" s="12" t="s">
        <v>149</v>
      </c>
      <c r="D5" s="12" t="s">
        <v>11</v>
      </c>
      <c r="E5" s="13">
        <f>Vasaris!E4+Kovas!E13</f>
        <v>511889.27</v>
      </c>
      <c r="F5" s="13">
        <f>Vasaris!F4+Kovas!F13</f>
        <v>89502</v>
      </c>
      <c r="G5" s="14">
        <v>16</v>
      </c>
      <c r="H5" s="15">
        <v>43140</v>
      </c>
      <c r="I5" s="16" t="s">
        <v>12</v>
      </c>
    </row>
    <row r="6" spans="1:13" s="5" customFormat="1" ht="26.1" customHeight="1" x14ac:dyDescent="0.2">
      <c r="A6" s="11">
        <v>3</v>
      </c>
      <c r="B6" s="12" t="s">
        <v>190</v>
      </c>
      <c r="C6" s="12" t="s">
        <v>190</v>
      </c>
      <c r="D6" s="12" t="s">
        <v>9</v>
      </c>
      <c r="E6" s="13">
        <f>Vasaris!E5+Kovas!E7+Balandis!E34</f>
        <v>446993</v>
      </c>
      <c r="F6" s="13">
        <f>Vasaris!F5+Kovas!F7+Balandis!F34</f>
        <v>85148</v>
      </c>
      <c r="G6" s="14">
        <v>18</v>
      </c>
      <c r="H6" s="15">
        <v>43147</v>
      </c>
      <c r="I6" s="16" t="s">
        <v>191</v>
      </c>
    </row>
    <row r="7" spans="1:13" s="5" customFormat="1" ht="26.1" customHeight="1" x14ac:dyDescent="0.2">
      <c r="A7" s="11">
        <v>4</v>
      </c>
      <c r="B7" s="12" t="s">
        <v>127</v>
      </c>
      <c r="C7" s="12" t="s">
        <v>127</v>
      </c>
      <c r="D7" s="12" t="s">
        <v>9</v>
      </c>
      <c r="E7" s="13">
        <f>Sausis!E5+Vasaris!E8+Kovas!E45</f>
        <v>380648.57999999996</v>
      </c>
      <c r="F7" s="13">
        <f>Sausis!F5+Vasaris!F8+Kovas!F45</f>
        <v>75456</v>
      </c>
      <c r="G7" s="14">
        <v>17</v>
      </c>
      <c r="H7" s="15">
        <v>43119</v>
      </c>
      <c r="I7" s="19" t="s">
        <v>128</v>
      </c>
    </row>
    <row r="8" spans="1:13" s="5" customFormat="1" ht="26.1" customHeight="1" x14ac:dyDescent="0.2">
      <c r="A8" s="11">
        <v>5</v>
      </c>
      <c r="B8" s="12" t="s">
        <v>346</v>
      </c>
      <c r="C8" s="12" t="s">
        <v>345</v>
      </c>
      <c r="D8" s="12" t="s">
        <v>11</v>
      </c>
      <c r="E8" s="13">
        <f>Balandis!E5+Gegužė!E5</f>
        <v>334101.67</v>
      </c>
      <c r="F8" s="13">
        <f>Balandis!F5+Gegužė!F5</f>
        <v>55638</v>
      </c>
      <c r="G8" s="14">
        <v>27</v>
      </c>
      <c r="H8" s="15">
        <v>43217</v>
      </c>
      <c r="I8" s="19" t="s">
        <v>13</v>
      </c>
    </row>
    <row r="9" spans="1:13" s="5" customFormat="1" ht="26.1" customHeight="1" x14ac:dyDescent="0.2">
      <c r="A9" s="11">
        <v>6</v>
      </c>
      <c r="B9" s="12" t="s">
        <v>68</v>
      </c>
      <c r="C9" s="12" t="s">
        <v>69</v>
      </c>
      <c r="D9" s="12" t="s">
        <v>11</v>
      </c>
      <c r="E9" s="13">
        <f>Sausis!E6+Vasaris!E13+Kovas!E28+Balandis!E61</f>
        <v>275193.36000000004</v>
      </c>
      <c r="F9" s="13">
        <f>Sausis!F6+Vasaris!F13+Kovas!F28+Balandis!F61</f>
        <v>58706</v>
      </c>
      <c r="G9" s="14">
        <v>31</v>
      </c>
      <c r="H9" s="15">
        <v>43105</v>
      </c>
      <c r="I9" s="19" t="s">
        <v>13</v>
      </c>
    </row>
    <row r="10" spans="1:13" s="5" customFormat="1" ht="26.1" customHeight="1" x14ac:dyDescent="0.2">
      <c r="A10" s="11">
        <v>7</v>
      </c>
      <c r="B10" s="12" t="s">
        <v>367</v>
      </c>
      <c r="C10" s="12" t="s">
        <v>367</v>
      </c>
      <c r="D10" s="12" t="s">
        <v>11</v>
      </c>
      <c r="E10" s="13">
        <f>Gegužė!E4</f>
        <v>260528.02</v>
      </c>
      <c r="F10" s="13">
        <f>Gegužė!F4</f>
        <v>45304</v>
      </c>
      <c r="G10" s="14">
        <v>17</v>
      </c>
      <c r="H10" s="15">
        <v>43238</v>
      </c>
      <c r="I10" s="16" t="s">
        <v>15</v>
      </c>
    </row>
    <row r="11" spans="1:13" s="5" customFormat="1" ht="26.1" customHeight="1" x14ac:dyDescent="0.2">
      <c r="A11" s="11">
        <v>8</v>
      </c>
      <c r="B11" s="12" t="s">
        <v>198</v>
      </c>
      <c r="C11" s="12" t="s">
        <v>197</v>
      </c>
      <c r="D11" s="12" t="s">
        <v>207</v>
      </c>
      <c r="E11" s="13">
        <f>Kovas!E8+Balandis!E6+Gegužė!E12</f>
        <v>251489.20999999996</v>
      </c>
      <c r="F11" s="13">
        <f>Kovas!F8+Balandis!F6+Gegužė!F12</f>
        <v>55992</v>
      </c>
      <c r="G11" s="14">
        <v>15</v>
      </c>
      <c r="H11" s="15">
        <v>43182</v>
      </c>
      <c r="I11" s="16" t="s">
        <v>19</v>
      </c>
    </row>
    <row r="12" spans="1:13" s="5" customFormat="1" ht="26.1" customHeight="1" x14ac:dyDescent="0.2">
      <c r="A12" s="11">
        <v>9</v>
      </c>
      <c r="B12" s="12" t="s">
        <v>187</v>
      </c>
      <c r="C12" s="12" t="s">
        <v>187</v>
      </c>
      <c r="D12" s="12" t="s">
        <v>9</v>
      </c>
      <c r="E12" s="13">
        <f>Vasaris!E6+Kovas!E27</f>
        <v>225771</v>
      </c>
      <c r="F12" s="13">
        <f>Vasaris!F6+Kovas!F27</f>
        <v>41565</v>
      </c>
      <c r="G12" s="14">
        <v>18</v>
      </c>
      <c r="H12" s="15">
        <v>43133</v>
      </c>
      <c r="I12" s="16" t="s">
        <v>10</v>
      </c>
    </row>
    <row r="13" spans="1:13" s="5" customFormat="1" ht="26.1" customHeight="1" x14ac:dyDescent="0.2">
      <c r="A13" s="11">
        <v>10</v>
      </c>
      <c r="B13" s="12" t="s">
        <v>105</v>
      </c>
      <c r="C13" s="12" t="s">
        <v>104</v>
      </c>
      <c r="D13" s="12" t="s">
        <v>11</v>
      </c>
      <c r="E13" s="13">
        <f>Sausis!E10+Vasaris!E9+Kovas!E33</f>
        <v>211095.11000000002</v>
      </c>
      <c r="F13" s="13">
        <f>Sausis!F10+Vasaris!F9+Kovas!F33</f>
        <v>37621</v>
      </c>
      <c r="G13" s="14">
        <v>15</v>
      </c>
      <c r="H13" s="15">
        <v>43126</v>
      </c>
      <c r="I13" s="19" t="s">
        <v>15</v>
      </c>
    </row>
    <row r="14" spans="1:13" s="5" customFormat="1" ht="26.1" customHeight="1" x14ac:dyDescent="0.2">
      <c r="A14" s="11">
        <v>11</v>
      </c>
      <c r="B14" s="12" t="s">
        <v>231</v>
      </c>
      <c r="C14" s="12" t="s">
        <v>231</v>
      </c>
      <c r="D14" s="12" t="s">
        <v>9</v>
      </c>
      <c r="E14" s="13">
        <f>Kovas!E21+Balandis!E4+Gegužė!E10</f>
        <v>210238.58000000002</v>
      </c>
      <c r="F14" s="13">
        <f>Kovas!F21+Balandis!F4+Gegužė!F10</f>
        <v>46635</v>
      </c>
      <c r="G14" s="14">
        <v>17</v>
      </c>
      <c r="H14" s="15">
        <v>43189</v>
      </c>
      <c r="I14" s="19" t="s">
        <v>232</v>
      </c>
    </row>
    <row r="15" spans="1:13" s="5" customFormat="1" ht="26.1" customHeight="1" x14ac:dyDescent="0.2">
      <c r="A15" s="11">
        <v>12</v>
      </c>
      <c r="B15" s="12" t="s">
        <v>23</v>
      </c>
      <c r="C15" s="12" t="s">
        <v>24</v>
      </c>
      <c r="D15" s="12" t="s">
        <v>11</v>
      </c>
      <c r="E15" s="13">
        <f>Sausis!E9+Vasaris!E16+Kovas!E26+Balandis!E50</f>
        <v>198890.31999999998</v>
      </c>
      <c r="F15" s="13">
        <f>Sausis!F9+Vasaris!F16+Kovas!F26+Balandis!F50</f>
        <v>43574</v>
      </c>
      <c r="G15" s="14">
        <v>23</v>
      </c>
      <c r="H15" s="15">
        <v>43084</v>
      </c>
      <c r="I15" s="19" t="s">
        <v>15</v>
      </c>
    </row>
    <row r="16" spans="1:13" s="5" customFormat="1" ht="26.1" customHeight="1" x14ac:dyDescent="0.2">
      <c r="A16" s="11">
        <v>13</v>
      </c>
      <c r="B16" s="12" t="s">
        <v>150</v>
      </c>
      <c r="C16" s="12" t="s">
        <v>151</v>
      </c>
      <c r="D16" s="12" t="s">
        <v>11</v>
      </c>
      <c r="E16" s="13">
        <f>Vasaris!E7+Kovas!E11+Balandis!E59</f>
        <v>189286.05999999997</v>
      </c>
      <c r="F16" s="13">
        <f>Vasaris!F7+Kovas!F11+Balandis!F59</f>
        <v>32487</v>
      </c>
      <c r="G16" s="14">
        <v>23</v>
      </c>
      <c r="H16" s="15">
        <v>43147</v>
      </c>
      <c r="I16" s="16" t="s">
        <v>13</v>
      </c>
      <c r="L16" s="18"/>
      <c r="M16" s="17"/>
    </row>
    <row r="17" spans="1:15" s="5" customFormat="1" ht="26.1" customHeight="1" x14ac:dyDescent="0.2">
      <c r="A17" s="11">
        <v>14</v>
      </c>
      <c r="B17" s="12" t="s">
        <v>27</v>
      </c>
      <c r="C17" s="12" t="s">
        <v>28</v>
      </c>
      <c r="D17" s="12" t="s">
        <v>11</v>
      </c>
      <c r="E17" s="13">
        <f>Sausis!E8+Vasaris!E24+Kovas!E43</f>
        <v>184654.19000000003</v>
      </c>
      <c r="F17" s="13">
        <f>Sausis!F8+Vasaris!F24+Kovas!F43</f>
        <v>31860</v>
      </c>
      <c r="G17" s="14">
        <v>10</v>
      </c>
      <c r="H17" s="15">
        <v>43091</v>
      </c>
      <c r="I17" s="16" t="s">
        <v>19</v>
      </c>
    </row>
    <row r="18" spans="1:15" s="5" customFormat="1" ht="26.1" customHeight="1" x14ac:dyDescent="0.2">
      <c r="A18" s="11">
        <v>15</v>
      </c>
      <c r="B18" s="12" t="s">
        <v>82</v>
      </c>
      <c r="C18" s="12" t="s">
        <v>98</v>
      </c>
      <c r="D18" s="12" t="s">
        <v>11</v>
      </c>
      <c r="E18" s="13">
        <f>Sausis!E7+Vasaris!E31</f>
        <v>181160.53</v>
      </c>
      <c r="F18" s="13">
        <f>Sausis!F7+Vasaris!F31</f>
        <v>32235</v>
      </c>
      <c r="G18" s="14">
        <v>15</v>
      </c>
      <c r="H18" s="15">
        <v>43105</v>
      </c>
      <c r="I18" s="16" t="s">
        <v>19</v>
      </c>
    </row>
    <row r="19" spans="1:15" s="5" customFormat="1" ht="26.1" customHeight="1" x14ac:dyDescent="0.2">
      <c r="A19" s="11">
        <v>16</v>
      </c>
      <c r="B19" s="12" t="s">
        <v>200</v>
      </c>
      <c r="C19" s="12" t="s">
        <v>199</v>
      </c>
      <c r="D19" s="12" t="s">
        <v>11</v>
      </c>
      <c r="E19" s="13">
        <f>Kovas!E16+Balandis!E7+Gegužė!E35</f>
        <v>173013.86</v>
      </c>
      <c r="F19" s="13">
        <f>Kovas!F16+Balandis!F7+Gegužė!F35</f>
        <v>29299</v>
      </c>
      <c r="G19" s="14">
        <v>15</v>
      </c>
      <c r="H19" s="15">
        <v>43189</v>
      </c>
      <c r="I19" s="19" t="s">
        <v>164</v>
      </c>
    </row>
    <row r="20" spans="1:15" s="5" customFormat="1" ht="26.1" customHeight="1" x14ac:dyDescent="0.2">
      <c r="A20" s="11">
        <v>17</v>
      </c>
      <c r="B20" s="12" t="s">
        <v>196</v>
      </c>
      <c r="C20" s="12" t="s">
        <v>195</v>
      </c>
      <c r="D20" s="12" t="s">
        <v>11</v>
      </c>
      <c r="E20" s="13">
        <f>Kovas!E5+Balandis!E14</f>
        <v>171315.88</v>
      </c>
      <c r="F20" s="13">
        <f>Kovas!F5+Balandis!F14</f>
        <v>28369</v>
      </c>
      <c r="G20" s="14">
        <v>12</v>
      </c>
      <c r="H20" s="15">
        <v>43175</v>
      </c>
      <c r="I20" s="19" t="s">
        <v>164</v>
      </c>
    </row>
    <row r="21" spans="1:15" s="5" customFormat="1" ht="26.1" customHeight="1" x14ac:dyDescent="0.2">
      <c r="A21" s="11">
        <v>18</v>
      </c>
      <c r="B21" s="12" t="s">
        <v>241</v>
      </c>
      <c r="C21" s="12" t="s">
        <v>236</v>
      </c>
      <c r="D21" s="12" t="s">
        <v>11</v>
      </c>
      <c r="E21" s="13">
        <f>Kovas!E4+Balandis!E20+Gegužė!E44</f>
        <v>163174.93</v>
      </c>
      <c r="F21" s="13">
        <f>Kovas!F4+Balandis!F20+Gegužė!F44</f>
        <v>28838</v>
      </c>
      <c r="G21" s="14">
        <v>16</v>
      </c>
      <c r="H21" s="15">
        <v>43161</v>
      </c>
      <c r="I21" s="19" t="s">
        <v>15</v>
      </c>
    </row>
    <row r="22" spans="1:15" s="5" customFormat="1" ht="26.1" customHeight="1" x14ac:dyDescent="0.2">
      <c r="A22" s="11">
        <v>19</v>
      </c>
      <c r="B22" s="12" t="s">
        <v>188</v>
      </c>
      <c r="C22" s="12" t="s">
        <v>188</v>
      </c>
      <c r="D22" s="12" t="s">
        <v>9</v>
      </c>
      <c r="E22" s="13">
        <f>Vasaris!E41+Kovas!E6+Balandis!E25</f>
        <v>152671</v>
      </c>
      <c r="F22" s="13">
        <f>Vasaris!F41+Kovas!F6+Balandis!F25</f>
        <v>29143</v>
      </c>
      <c r="G22" s="14">
        <v>18</v>
      </c>
      <c r="H22" s="15">
        <v>43161</v>
      </c>
      <c r="I22" s="16" t="s">
        <v>10</v>
      </c>
      <c r="L22" s="18"/>
      <c r="M22" s="17"/>
    </row>
    <row r="23" spans="1:15" s="5" customFormat="1" ht="26.1" customHeight="1" x14ac:dyDescent="0.2">
      <c r="A23" s="11">
        <v>20</v>
      </c>
      <c r="B23" s="12" t="s">
        <v>340</v>
      </c>
      <c r="C23" s="12" t="s">
        <v>339</v>
      </c>
      <c r="D23" s="12" t="s">
        <v>11</v>
      </c>
      <c r="E23" s="13">
        <f>Balandis!E8+Gegužė!E21</f>
        <v>128421.75999999999</v>
      </c>
      <c r="F23" s="13">
        <f>Balandis!F8+Gegužė!F21</f>
        <v>23391</v>
      </c>
      <c r="G23" s="14">
        <v>15</v>
      </c>
      <c r="H23" s="15">
        <v>43196</v>
      </c>
      <c r="I23" s="16" t="s">
        <v>133</v>
      </c>
      <c r="M23" s="18"/>
      <c r="O23" s="17"/>
    </row>
    <row r="24" spans="1:15" s="5" customFormat="1" ht="26.1" customHeight="1" x14ac:dyDescent="0.2">
      <c r="A24" s="11">
        <v>21</v>
      </c>
      <c r="B24" s="12" t="s">
        <v>169</v>
      </c>
      <c r="C24" s="12" t="s">
        <v>171</v>
      </c>
      <c r="D24" s="12" t="s">
        <v>172</v>
      </c>
      <c r="E24" s="13">
        <f>Vasaris!E17+Kovas!E9+Balandis!E41</f>
        <v>117402</v>
      </c>
      <c r="F24" s="13">
        <f>Vasaris!F17+Kovas!F9+Balandis!F41</f>
        <v>25623</v>
      </c>
      <c r="G24" s="14">
        <v>18</v>
      </c>
      <c r="H24" s="15">
        <v>43154</v>
      </c>
      <c r="I24" s="16" t="s">
        <v>32</v>
      </c>
      <c r="K24" s="17"/>
      <c r="M24" s="18"/>
    </row>
    <row r="25" spans="1:15" s="5" customFormat="1" ht="26.1" customHeight="1" x14ac:dyDescent="0.2">
      <c r="A25" s="11">
        <v>22</v>
      </c>
      <c r="B25" s="12" t="s">
        <v>157</v>
      </c>
      <c r="C25" s="12" t="s">
        <v>156</v>
      </c>
      <c r="D25" s="12" t="s">
        <v>11</v>
      </c>
      <c r="E25" s="13">
        <f>Vasaris!E14+Kovas!E12+Balandis!E39</f>
        <v>104935.72</v>
      </c>
      <c r="F25" s="13">
        <f>Vasaris!F14+Kovas!F12+Balandis!F39</f>
        <v>20293</v>
      </c>
      <c r="G25" s="14">
        <v>12</v>
      </c>
      <c r="H25" s="15">
        <v>43154</v>
      </c>
      <c r="I25" s="19" t="s">
        <v>164</v>
      </c>
      <c r="K25" s="17"/>
      <c r="M25" s="18"/>
    </row>
    <row r="26" spans="1:15" s="5" customFormat="1" ht="26.1" customHeight="1" x14ac:dyDescent="0.2">
      <c r="A26" s="11">
        <v>23</v>
      </c>
      <c r="B26" s="12" t="s">
        <v>109</v>
      </c>
      <c r="C26" s="12" t="s">
        <v>108</v>
      </c>
      <c r="D26" s="12" t="s">
        <v>11</v>
      </c>
      <c r="E26" s="13">
        <f>Sausis!E13+Vasaris!E19+Kovas!E34</f>
        <v>99782.27</v>
      </c>
      <c r="F26" s="13">
        <f>Sausis!F13+Vasaris!F19+Kovas!F34</f>
        <v>18835</v>
      </c>
      <c r="G26" s="14">
        <v>15</v>
      </c>
      <c r="H26" s="15">
        <v>43119</v>
      </c>
      <c r="I26" s="19" t="s">
        <v>15</v>
      </c>
      <c r="K26" s="17"/>
      <c r="M26" s="18"/>
    </row>
    <row r="27" spans="1:15" s="5" customFormat="1" ht="26.1" customHeight="1" x14ac:dyDescent="0.2">
      <c r="A27" s="11">
        <v>24</v>
      </c>
      <c r="B27" s="12" t="s">
        <v>155</v>
      </c>
      <c r="C27" s="12" t="s">
        <v>154</v>
      </c>
      <c r="D27" s="12" t="s">
        <v>163</v>
      </c>
      <c r="E27" s="13">
        <f>Vasaris!E11+Kovas!E24+Balandis!E57</f>
        <v>97118.52</v>
      </c>
      <c r="F27" s="13">
        <f>Vasaris!F11+Kovas!F24+Balandis!F57</f>
        <v>22112</v>
      </c>
      <c r="G27" s="14">
        <v>16</v>
      </c>
      <c r="H27" s="15">
        <v>43140</v>
      </c>
      <c r="I27" s="19" t="s">
        <v>14</v>
      </c>
      <c r="K27" s="17"/>
      <c r="M27" s="18"/>
    </row>
    <row r="28" spans="1:15" s="5" customFormat="1" ht="26.1" customHeight="1" x14ac:dyDescent="0.2">
      <c r="A28" s="11">
        <v>25</v>
      </c>
      <c r="B28" s="12" t="s">
        <v>343</v>
      </c>
      <c r="C28" s="12" t="s">
        <v>344</v>
      </c>
      <c r="D28" s="12" t="s">
        <v>11</v>
      </c>
      <c r="E28" s="13">
        <f>Balandis!E10+Gegužė!E11</f>
        <v>78915.539999999994</v>
      </c>
      <c r="F28" s="13">
        <f>Balandis!F10+Gegužė!F11</f>
        <v>15065</v>
      </c>
      <c r="G28" s="14">
        <v>12</v>
      </c>
      <c r="H28" s="15">
        <v>43210</v>
      </c>
      <c r="I28" s="16" t="s">
        <v>12</v>
      </c>
      <c r="J28" s="17"/>
    </row>
    <row r="29" spans="1:15" s="5" customFormat="1" ht="26.1" customHeight="1" x14ac:dyDescent="0.2">
      <c r="A29" s="11">
        <v>26</v>
      </c>
      <c r="B29" s="12" t="s">
        <v>193</v>
      </c>
      <c r="C29" s="12" t="s">
        <v>193</v>
      </c>
      <c r="D29" s="12" t="s">
        <v>9</v>
      </c>
      <c r="E29" s="13">
        <f>Vasaris!E12+Kovas!E23+Balandis!E42+Gegužė!E38</f>
        <v>77967.899999999994</v>
      </c>
      <c r="F29" s="13">
        <f>Vasaris!F12+Kovas!F23+Balandis!F42+Gegužė!F38</f>
        <v>16698</v>
      </c>
      <c r="G29" s="14">
        <v>12</v>
      </c>
      <c r="H29" s="15">
        <v>43140</v>
      </c>
      <c r="I29" s="16" t="s">
        <v>192</v>
      </c>
      <c r="J29" s="17"/>
    </row>
    <row r="30" spans="1:15" s="5" customFormat="1" ht="26.1" customHeight="1" x14ac:dyDescent="0.2">
      <c r="A30" s="11">
        <v>27</v>
      </c>
      <c r="B30" s="12" t="s">
        <v>112</v>
      </c>
      <c r="C30" s="12" t="s">
        <v>113</v>
      </c>
      <c r="D30" s="12" t="s">
        <v>31</v>
      </c>
      <c r="E30" s="13">
        <f>Sausis!E11+Vasaris!E26</f>
        <v>77542</v>
      </c>
      <c r="F30" s="13">
        <f>Sausis!F11+Vasaris!F26</f>
        <v>13818</v>
      </c>
      <c r="G30" s="14">
        <v>8</v>
      </c>
      <c r="H30" s="15">
        <v>43112</v>
      </c>
      <c r="I30" s="16" t="s">
        <v>32</v>
      </c>
      <c r="L30" s="18"/>
      <c r="M30" s="17"/>
    </row>
    <row r="31" spans="1:15" s="5" customFormat="1" ht="26.1" customHeight="1" x14ac:dyDescent="0.2">
      <c r="A31" s="11">
        <v>28</v>
      </c>
      <c r="B31" s="12" t="s">
        <v>335</v>
      </c>
      <c r="C31" s="12" t="s">
        <v>334</v>
      </c>
      <c r="D31" s="12" t="s">
        <v>11</v>
      </c>
      <c r="E31" s="13">
        <f>Balandis!E9+Gegužė!E32</f>
        <v>70231.399999999994</v>
      </c>
      <c r="F31" s="13">
        <f>Balandis!F9+Gegužė!F32</f>
        <v>12225</v>
      </c>
      <c r="G31" s="14">
        <v>15</v>
      </c>
      <c r="H31" s="15">
        <v>43203</v>
      </c>
      <c r="I31" s="19" t="s">
        <v>164</v>
      </c>
    </row>
    <row r="32" spans="1:15" s="5" customFormat="1" ht="26.1" customHeight="1" x14ac:dyDescent="0.2">
      <c r="A32" s="11">
        <v>29</v>
      </c>
      <c r="B32" s="12" t="s">
        <v>242</v>
      </c>
      <c r="C32" s="12" t="s">
        <v>235</v>
      </c>
      <c r="D32" s="12" t="s">
        <v>243</v>
      </c>
      <c r="E32" s="13">
        <f>Kovas!E14+Balandis!E16</f>
        <v>65773.320000000007</v>
      </c>
      <c r="F32" s="13">
        <f>Kovas!F14+Balandis!F16</f>
        <v>11692</v>
      </c>
      <c r="G32" s="14">
        <v>10</v>
      </c>
      <c r="H32" s="15">
        <v>43182</v>
      </c>
      <c r="I32" s="19" t="s">
        <v>33</v>
      </c>
    </row>
    <row r="33" spans="1:14" s="5" customFormat="1" ht="26.1" customHeight="1" x14ac:dyDescent="0.2">
      <c r="A33" s="11">
        <v>30</v>
      </c>
      <c r="B33" s="12" t="s">
        <v>337</v>
      </c>
      <c r="C33" s="12" t="s">
        <v>336</v>
      </c>
      <c r="D33" s="12" t="s">
        <v>338</v>
      </c>
      <c r="E33" s="13">
        <f>Balandis!E13+Gegužė!E15</f>
        <v>61212.46</v>
      </c>
      <c r="F33" s="13">
        <f>Balandis!F13+Gegužė!F15</f>
        <v>14394</v>
      </c>
      <c r="G33" s="14">
        <v>6</v>
      </c>
      <c r="H33" s="15">
        <v>43203</v>
      </c>
      <c r="I33" s="16" t="s">
        <v>14</v>
      </c>
    </row>
    <row r="34" spans="1:14" s="5" customFormat="1" ht="26.1" customHeight="1" x14ac:dyDescent="0.2">
      <c r="A34" s="11">
        <v>31</v>
      </c>
      <c r="B34" s="12" t="s">
        <v>107</v>
      </c>
      <c r="C34" s="12" t="s">
        <v>106</v>
      </c>
      <c r="D34" s="12" t="s">
        <v>11</v>
      </c>
      <c r="E34" s="13">
        <f>Sausis!E12+Vasaris!E36</f>
        <v>61103.479999999996</v>
      </c>
      <c r="F34" s="13">
        <f>Sausis!F12+Vasaris!F36</f>
        <v>11493</v>
      </c>
      <c r="G34" s="14">
        <v>13</v>
      </c>
      <c r="H34" s="15">
        <v>43105</v>
      </c>
      <c r="I34" s="19" t="s">
        <v>33</v>
      </c>
      <c r="J34" s="17"/>
      <c r="L34" s="29"/>
    </row>
    <row r="35" spans="1:14" s="5" customFormat="1" ht="26.1" customHeight="1" x14ac:dyDescent="0.2">
      <c r="A35" s="11">
        <v>32</v>
      </c>
      <c r="B35" s="12" t="s">
        <v>214</v>
      </c>
      <c r="C35" s="12" t="s">
        <v>215</v>
      </c>
      <c r="D35" s="12" t="s">
        <v>216</v>
      </c>
      <c r="E35" s="13">
        <f>Kovas!E10+Balandis!E44+Gegužė!E60</f>
        <v>59603</v>
      </c>
      <c r="F35" s="13">
        <f>Kovas!F10+Balandis!F44+Gegužė!F60</f>
        <v>12971</v>
      </c>
      <c r="G35" s="14">
        <v>16</v>
      </c>
      <c r="H35" s="15">
        <v>43168</v>
      </c>
      <c r="I35" s="16" t="s">
        <v>32</v>
      </c>
      <c r="K35" s="18"/>
      <c r="M35" s="17"/>
    </row>
    <row r="36" spans="1:14" s="5" customFormat="1" ht="26.1" customHeight="1" x14ac:dyDescent="0.2">
      <c r="A36" s="11">
        <v>33</v>
      </c>
      <c r="B36" s="12" t="s">
        <v>219</v>
      </c>
      <c r="C36" s="12" t="s">
        <v>220</v>
      </c>
      <c r="D36" s="12" t="s">
        <v>31</v>
      </c>
      <c r="E36" s="13">
        <f>Kovas!E17+Balandis!E17</f>
        <v>57527.64</v>
      </c>
      <c r="F36" s="13">
        <f>Kovas!F17+Balandis!F17</f>
        <v>10250</v>
      </c>
      <c r="G36" s="14">
        <v>8</v>
      </c>
      <c r="H36" s="15">
        <v>43182</v>
      </c>
      <c r="I36" s="19" t="s">
        <v>38</v>
      </c>
      <c r="J36" s="17"/>
    </row>
    <row r="37" spans="1:14" s="5" customFormat="1" ht="26.1" customHeight="1" x14ac:dyDescent="0.2">
      <c r="A37" s="11">
        <v>34</v>
      </c>
      <c r="B37" s="12" t="s">
        <v>158</v>
      </c>
      <c r="C37" s="12" t="s">
        <v>165</v>
      </c>
      <c r="D37" s="12" t="s">
        <v>31</v>
      </c>
      <c r="E37" s="13">
        <f>Vasaris!E15+Kovas!E29</f>
        <v>57373.03</v>
      </c>
      <c r="F37" s="13">
        <f>Vasaris!F15+Kovas!F29</f>
        <v>10426</v>
      </c>
      <c r="G37" s="14">
        <v>5</v>
      </c>
      <c r="H37" s="15">
        <v>43147</v>
      </c>
      <c r="I37" s="19" t="s">
        <v>14</v>
      </c>
      <c r="J37" s="17"/>
    </row>
    <row r="38" spans="1:14" s="5" customFormat="1" ht="26.1" customHeight="1" x14ac:dyDescent="0.2">
      <c r="A38" s="11">
        <v>35</v>
      </c>
      <c r="B38" s="12" t="s">
        <v>313</v>
      </c>
      <c r="C38" s="12" t="s">
        <v>312</v>
      </c>
      <c r="D38" s="12" t="s">
        <v>314</v>
      </c>
      <c r="E38" s="13">
        <f>Balandis!E11+Gegužė!E25</f>
        <v>55277</v>
      </c>
      <c r="F38" s="13">
        <f>Balandis!F11+Gegužė!F25</f>
        <v>12890</v>
      </c>
      <c r="G38" s="14">
        <v>16</v>
      </c>
      <c r="H38" s="15">
        <v>43196</v>
      </c>
      <c r="I38" s="16" t="s">
        <v>32</v>
      </c>
    </row>
    <row r="39" spans="1:14" s="5" customFormat="1" ht="26.1" customHeight="1" x14ac:dyDescent="0.2">
      <c r="A39" s="11">
        <v>36</v>
      </c>
      <c r="B39" s="12" t="s">
        <v>226</v>
      </c>
      <c r="C39" s="12" t="s">
        <v>225</v>
      </c>
      <c r="D39" s="12" t="s">
        <v>227</v>
      </c>
      <c r="E39" s="13">
        <f>Kovas!E15+Balandis!E21</f>
        <v>51978.1</v>
      </c>
      <c r="F39" s="13">
        <f>Kovas!F15+Balandis!F21</f>
        <v>8680</v>
      </c>
      <c r="G39" s="14">
        <v>13</v>
      </c>
      <c r="H39" s="15">
        <v>43182</v>
      </c>
      <c r="I39" s="16" t="s">
        <v>12</v>
      </c>
      <c r="L39" s="18"/>
      <c r="N39" s="17"/>
    </row>
    <row r="40" spans="1:14" s="5" customFormat="1" ht="26.1" customHeight="1" x14ac:dyDescent="0.2">
      <c r="A40" s="11">
        <v>37</v>
      </c>
      <c r="B40" s="12" t="s">
        <v>378</v>
      </c>
      <c r="C40" s="12" t="s">
        <v>381</v>
      </c>
      <c r="D40" s="12" t="s">
        <v>11</v>
      </c>
      <c r="E40" s="13">
        <f>Gegužė!E6</f>
        <v>51388</v>
      </c>
      <c r="F40" s="13">
        <f>Gegužė!F6</f>
        <v>11623</v>
      </c>
      <c r="G40" s="14">
        <v>13</v>
      </c>
      <c r="H40" s="15">
        <v>43231</v>
      </c>
      <c r="I40" s="16" t="s">
        <v>32</v>
      </c>
      <c r="L40" s="18"/>
      <c r="N40" s="17"/>
    </row>
    <row r="41" spans="1:14" s="5" customFormat="1" ht="26.1" customHeight="1" x14ac:dyDescent="0.2">
      <c r="A41" s="11">
        <v>38</v>
      </c>
      <c r="B41" s="12" t="s">
        <v>83</v>
      </c>
      <c r="C41" s="12" t="s">
        <v>97</v>
      </c>
      <c r="D41" s="12" t="s">
        <v>11</v>
      </c>
      <c r="E41" s="13">
        <f>Sausis!E14+Vasaris!E50</f>
        <v>50910.559999999998</v>
      </c>
      <c r="F41" s="13">
        <f>Sausis!F14+Vasaris!F50</f>
        <v>9662</v>
      </c>
      <c r="G41" s="14">
        <v>10</v>
      </c>
      <c r="H41" s="20">
        <v>43112</v>
      </c>
      <c r="I41" s="19" t="s">
        <v>14</v>
      </c>
      <c r="L41" s="18"/>
      <c r="N41" s="17"/>
    </row>
    <row r="42" spans="1:14" s="5" customFormat="1" ht="26.1" customHeight="1" x14ac:dyDescent="0.2">
      <c r="A42" s="11">
        <v>39</v>
      </c>
      <c r="B42" s="12" t="s">
        <v>8</v>
      </c>
      <c r="C42" s="12" t="s">
        <v>8</v>
      </c>
      <c r="D42" s="12" t="s">
        <v>9</v>
      </c>
      <c r="E42" s="13">
        <f>Sausis!E15+Vasaris!E38</f>
        <v>50570</v>
      </c>
      <c r="F42" s="13">
        <f>Sausis!F15+Vasaris!F38</f>
        <v>9928</v>
      </c>
      <c r="G42" s="14">
        <v>8</v>
      </c>
      <c r="H42" s="15">
        <v>43035</v>
      </c>
      <c r="I42" s="16" t="s">
        <v>10</v>
      </c>
      <c r="L42" s="18"/>
      <c r="N42" s="17"/>
    </row>
    <row r="43" spans="1:14" s="5" customFormat="1" ht="26.1" customHeight="1" x14ac:dyDescent="0.2">
      <c r="A43" s="11">
        <v>40</v>
      </c>
      <c r="B43" s="12" t="s">
        <v>341</v>
      </c>
      <c r="C43" s="12" t="s">
        <v>342</v>
      </c>
      <c r="D43" s="12" t="s">
        <v>11</v>
      </c>
      <c r="E43" s="13">
        <f>Balandis!E12+Gegužė!E33</f>
        <v>49428.3</v>
      </c>
      <c r="F43" s="13">
        <f>Balandis!F12+Gegužė!F33</f>
        <v>9288</v>
      </c>
      <c r="G43" s="14">
        <v>13</v>
      </c>
      <c r="H43" s="15">
        <v>43196</v>
      </c>
      <c r="I43" s="16" t="s">
        <v>12</v>
      </c>
    </row>
    <row r="44" spans="1:14" s="5" customFormat="1" ht="26.1" customHeight="1" x14ac:dyDescent="0.2">
      <c r="A44" s="11">
        <v>41</v>
      </c>
      <c r="B44" s="12" t="s">
        <v>21</v>
      </c>
      <c r="C44" s="12" t="s">
        <v>22</v>
      </c>
      <c r="D44" s="12" t="s">
        <v>11</v>
      </c>
      <c r="E44" s="13">
        <f>Sausis!E16+Vasaris!E57+Kovas!E69</f>
        <v>48395.5</v>
      </c>
      <c r="F44" s="13">
        <f>Sausis!F16+Vasaris!F57+Kovas!F69</f>
        <v>8415</v>
      </c>
      <c r="G44" s="14">
        <v>17</v>
      </c>
      <c r="H44" s="15">
        <v>43084</v>
      </c>
      <c r="I44" s="19" t="s">
        <v>13</v>
      </c>
    </row>
    <row r="45" spans="1:14" s="5" customFormat="1" ht="26.1" customHeight="1" x14ac:dyDescent="0.2">
      <c r="A45" s="11">
        <v>42</v>
      </c>
      <c r="B45" s="12" t="s">
        <v>85</v>
      </c>
      <c r="C45" s="12" t="s">
        <v>84</v>
      </c>
      <c r="D45" s="12" t="s">
        <v>11</v>
      </c>
      <c r="E45" s="13">
        <f>Sausis!E17+Vasaris!E45</f>
        <v>47331.909999999996</v>
      </c>
      <c r="F45" s="13">
        <f>Sausis!F17+Vasaris!F45</f>
        <v>8555</v>
      </c>
      <c r="G45" s="14">
        <v>11</v>
      </c>
      <c r="H45" s="15">
        <v>43105</v>
      </c>
      <c r="I45" s="19" t="s">
        <v>14</v>
      </c>
    </row>
    <row r="46" spans="1:14" s="5" customFormat="1" ht="26.1" customHeight="1" x14ac:dyDescent="0.2">
      <c r="A46" s="11">
        <v>43</v>
      </c>
      <c r="B46" s="12" t="s">
        <v>152</v>
      </c>
      <c r="C46" s="12" t="s">
        <v>153</v>
      </c>
      <c r="D46" s="12" t="s">
        <v>11</v>
      </c>
      <c r="E46" s="13">
        <f>Vasaris!E18+Kovas!E39+Gegužė!E46</f>
        <v>42853.72</v>
      </c>
      <c r="F46" s="13">
        <f>Vasaris!F18+Kovas!F39+Gegužė!F46</f>
        <v>8078</v>
      </c>
      <c r="G46" s="14">
        <v>16</v>
      </c>
      <c r="H46" s="15">
        <v>43133</v>
      </c>
      <c r="I46" s="19" t="s">
        <v>15</v>
      </c>
    </row>
    <row r="47" spans="1:14" s="5" customFormat="1" ht="26.1" customHeight="1" x14ac:dyDescent="0.2">
      <c r="A47" s="11">
        <v>44</v>
      </c>
      <c r="B47" s="12" t="s">
        <v>87</v>
      </c>
      <c r="C47" s="12" t="s">
        <v>86</v>
      </c>
      <c r="D47" s="12" t="s">
        <v>20</v>
      </c>
      <c r="E47" s="13">
        <f>Sausis!E20+Vasaris!E28+Kovas!E74</f>
        <v>40168.69</v>
      </c>
      <c r="F47" s="13">
        <f>Sausis!F20+Vasaris!F28+Kovas!F74</f>
        <v>10034</v>
      </c>
      <c r="G47" s="14">
        <v>19</v>
      </c>
      <c r="H47" s="20">
        <v>43119</v>
      </c>
      <c r="I47" s="19" t="s">
        <v>14</v>
      </c>
    </row>
    <row r="48" spans="1:14" s="5" customFormat="1" ht="26.1" customHeight="1" x14ac:dyDescent="0.2">
      <c r="A48" s="11">
        <v>45</v>
      </c>
      <c r="B48" s="12" t="s">
        <v>91</v>
      </c>
      <c r="C48" s="12" t="s">
        <v>90</v>
      </c>
      <c r="D48" s="12" t="s">
        <v>11</v>
      </c>
      <c r="E48" s="13">
        <f>Sausis!E47+Vasaris!E20</f>
        <v>35493.71</v>
      </c>
      <c r="F48" s="13">
        <f>Sausis!F47+Vasaris!F20</f>
        <v>6620</v>
      </c>
      <c r="G48" s="14">
        <v>6</v>
      </c>
      <c r="H48" s="15">
        <v>43133</v>
      </c>
      <c r="I48" s="19" t="s">
        <v>14</v>
      </c>
    </row>
    <row r="49" spans="1:9" s="5" customFormat="1" ht="26.1" customHeight="1" x14ac:dyDescent="0.2">
      <c r="A49" s="11">
        <v>46</v>
      </c>
      <c r="B49" s="12" t="s">
        <v>36</v>
      </c>
      <c r="C49" s="12" t="s">
        <v>37</v>
      </c>
      <c r="D49" s="12" t="s">
        <v>31</v>
      </c>
      <c r="E49" s="13">
        <f>Sausis!E18</f>
        <v>35064</v>
      </c>
      <c r="F49" s="13">
        <f>Sausis!F18</f>
        <v>6254</v>
      </c>
      <c r="G49" s="14">
        <v>6</v>
      </c>
      <c r="H49" s="15">
        <v>43091</v>
      </c>
      <c r="I49" s="16" t="s">
        <v>32</v>
      </c>
    </row>
    <row r="50" spans="1:9" s="5" customFormat="1" ht="26.1" customHeight="1" x14ac:dyDescent="0.2">
      <c r="A50" s="11">
        <v>47</v>
      </c>
      <c r="B50" s="12" t="s">
        <v>89</v>
      </c>
      <c r="C50" s="12" t="s">
        <v>88</v>
      </c>
      <c r="D50" s="12" t="s">
        <v>11</v>
      </c>
      <c r="E50" s="13">
        <f>Sausis!E24+Vasaris!E25+Kovas!E63+Gegužė!E58</f>
        <v>33020.870000000003</v>
      </c>
      <c r="F50" s="13">
        <f>Sausis!F24+Vasaris!F25+Kovas!F63+Gegužė!F58</f>
        <v>6178</v>
      </c>
      <c r="G50" s="14">
        <v>12</v>
      </c>
      <c r="H50" s="15">
        <v>43126</v>
      </c>
      <c r="I50" s="19" t="s">
        <v>14</v>
      </c>
    </row>
    <row r="51" spans="1:9" s="5" customFormat="1" ht="26.1" customHeight="1" x14ac:dyDescent="0.2">
      <c r="A51" s="11">
        <v>48</v>
      </c>
      <c r="B51" s="12" t="s">
        <v>361</v>
      </c>
      <c r="C51" s="12" t="s">
        <v>353</v>
      </c>
      <c r="D51" s="12" t="s">
        <v>31</v>
      </c>
      <c r="E51" s="13">
        <f>Gegužė!E7</f>
        <v>32790.42</v>
      </c>
      <c r="F51" s="13">
        <f>Gegužė!F7</f>
        <v>6149</v>
      </c>
      <c r="G51" s="14">
        <v>9</v>
      </c>
      <c r="H51" s="15">
        <v>43224</v>
      </c>
      <c r="I51" s="16" t="s">
        <v>14</v>
      </c>
    </row>
    <row r="52" spans="1:9" s="5" customFormat="1" ht="26.1" customHeight="1" x14ac:dyDescent="0.2">
      <c r="A52" s="11">
        <v>49</v>
      </c>
      <c r="B52" s="12" t="s">
        <v>347</v>
      </c>
      <c r="C52" s="12" t="s">
        <v>348</v>
      </c>
      <c r="D52" s="12" t="s">
        <v>20</v>
      </c>
      <c r="E52" s="13">
        <f>Balandis!E15+Gegužė!E29</f>
        <v>32285.5</v>
      </c>
      <c r="F52" s="13">
        <f>Balandis!F15+Gegužė!F29</f>
        <v>6298</v>
      </c>
      <c r="G52" s="14">
        <v>16</v>
      </c>
      <c r="H52" s="15">
        <v>43210</v>
      </c>
      <c r="I52" s="19" t="s">
        <v>33</v>
      </c>
    </row>
    <row r="53" spans="1:9" s="5" customFormat="1" ht="26.1" customHeight="1" x14ac:dyDescent="0.2">
      <c r="A53" s="11">
        <v>50</v>
      </c>
      <c r="B53" s="12" t="s">
        <v>134</v>
      </c>
      <c r="C53" s="12" t="s">
        <v>135</v>
      </c>
      <c r="D53" s="12" t="s">
        <v>11</v>
      </c>
      <c r="E53" s="13">
        <f>Sausis!E19+Vasaris!E40</f>
        <v>31765.55</v>
      </c>
      <c r="F53" s="13">
        <f>Sausis!F19+Vasaris!F40</f>
        <v>6197</v>
      </c>
      <c r="G53" s="14">
        <v>15</v>
      </c>
      <c r="H53" s="15">
        <v>43112</v>
      </c>
      <c r="I53" s="16" t="s">
        <v>12</v>
      </c>
    </row>
    <row r="54" spans="1:9" s="5" customFormat="1" ht="26.1" customHeight="1" x14ac:dyDescent="0.2">
      <c r="A54" s="11">
        <v>51</v>
      </c>
      <c r="B54" s="12" t="s">
        <v>221</v>
      </c>
      <c r="C54" s="12" t="s">
        <v>221</v>
      </c>
      <c r="D54" s="12" t="s">
        <v>11</v>
      </c>
      <c r="E54" s="13">
        <f>Kovas!E18+Balandis!E68+Gegužė!E47</f>
        <v>31504.74</v>
      </c>
      <c r="F54" s="13">
        <f>Kovas!F18+Balandis!F68+Gegužė!F47</f>
        <v>6114</v>
      </c>
      <c r="G54" s="14">
        <v>13</v>
      </c>
      <c r="H54" s="15">
        <v>43161</v>
      </c>
      <c r="I54" s="16" t="s">
        <v>12</v>
      </c>
    </row>
    <row r="55" spans="1:9" s="5" customFormat="1" ht="26.1" customHeight="1" x14ac:dyDescent="0.2">
      <c r="A55" s="11">
        <v>52</v>
      </c>
      <c r="B55" s="12" t="s">
        <v>372</v>
      </c>
      <c r="C55" s="12" t="s">
        <v>371</v>
      </c>
      <c r="D55" s="12" t="s">
        <v>11</v>
      </c>
      <c r="E55" s="13">
        <f>Gegužė!E8</f>
        <v>31249.43</v>
      </c>
      <c r="F55" s="13">
        <f>Gegužė!F8</f>
        <v>5599</v>
      </c>
      <c r="G55" s="14">
        <v>29</v>
      </c>
      <c r="H55" s="15">
        <v>43245</v>
      </c>
      <c r="I55" s="16" t="s">
        <v>13</v>
      </c>
    </row>
    <row r="56" spans="1:9" s="5" customFormat="1" ht="26.1" customHeight="1" x14ac:dyDescent="0.2">
      <c r="A56" s="11">
        <v>53</v>
      </c>
      <c r="B56" s="12" t="s">
        <v>317</v>
      </c>
      <c r="C56" s="12" t="s">
        <v>318</v>
      </c>
      <c r="D56" s="12" t="s">
        <v>31</v>
      </c>
      <c r="E56" s="13">
        <f>Balandis!E28+Gegužė!E13</f>
        <v>30548</v>
      </c>
      <c r="F56" s="13">
        <f>Balandis!F28+Gegužė!F13</f>
        <v>7818</v>
      </c>
      <c r="G56" s="14">
        <v>15</v>
      </c>
      <c r="H56" s="15">
        <v>43217</v>
      </c>
      <c r="I56" s="16" t="s">
        <v>32</v>
      </c>
    </row>
    <row r="57" spans="1:9" s="5" customFormat="1" ht="26.1" customHeight="1" x14ac:dyDescent="0.2">
      <c r="A57" s="11">
        <v>54</v>
      </c>
      <c r="B57" s="12" t="s">
        <v>145</v>
      </c>
      <c r="C57" s="12" t="s">
        <v>146</v>
      </c>
      <c r="D57" s="12" t="s">
        <v>147</v>
      </c>
      <c r="E57" s="13">
        <f>Vasaris!E21+Kovas!E57</f>
        <v>29562.92</v>
      </c>
      <c r="F57" s="13">
        <f>Vasaris!F21+Kovas!F57</f>
        <v>5566</v>
      </c>
      <c r="G57" s="14">
        <v>13</v>
      </c>
      <c r="H57" s="15">
        <v>43133</v>
      </c>
      <c r="I57" s="16" t="s">
        <v>12</v>
      </c>
    </row>
    <row r="58" spans="1:9" s="5" customFormat="1" ht="26.1" customHeight="1" x14ac:dyDescent="0.2">
      <c r="A58" s="11">
        <v>55</v>
      </c>
      <c r="B58" s="12" t="s">
        <v>160</v>
      </c>
      <c r="C58" s="12" t="s">
        <v>159</v>
      </c>
      <c r="D58" s="12" t="s">
        <v>11</v>
      </c>
      <c r="E58" s="13">
        <f>Vasaris!E23+Kovas!E30</f>
        <v>29438.36</v>
      </c>
      <c r="F58" s="13">
        <f>Vasaris!F23+Kovas!F30</f>
        <v>5652</v>
      </c>
      <c r="G58" s="14">
        <v>11</v>
      </c>
      <c r="H58" s="15">
        <v>43154</v>
      </c>
      <c r="I58" s="16" t="s">
        <v>14</v>
      </c>
    </row>
    <row r="59" spans="1:9" s="5" customFormat="1" ht="26.1" customHeight="1" x14ac:dyDescent="0.2">
      <c r="A59" s="11">
        <v>56</v>
      </c>
      <c r="B59" s="12" t="s">
        <v>352</v>
      </c>
      <c r="C59" s="12" t="s">
        <v>351</v>
      </c>
      <c r="D59" s="12" t="s">
        <v>370</v>
      </c>
      <c r="E59" s="13">
        <f>Gegužė!E9</f>
        <v>29051</v>
      </c>
      <c r="F59" s="13">
        <f>Gegužė!F9</f>
        <v>6950</v>
      </c>
      <c r="G59" s="14">
        <v>16</v>
      </c>
      <c r="H59" s="15">
        <v>43238</v>
      </c>
      <c r="I59" s="16" t="s">
        <v>14</v>
      </c>
    </row>
    <row r="60" spans="1:9" s="5" customFormat="1" ht="26.1" customHeight="1" x14ac:dyDescent="0.2">
      <c r="A60" s="11">
        <v>57</v>
      </c>
      <c r="B60" s="12" t="s">
        <v>46</v>
      </c>
      <c r="C60" s="12" t="s">
        <v>47</v>
      </c>
      <c r="D60" s="12" t="s">
        <v>11</v>
      </c>
      <c r="E60" s="13">
        <f>Sausis!E21+Balandis!E62</f>
        <v>28678.44</v>
      </c>
      <c r="F60" s="13">
        <f>Sausis!F21+Balandis!F62</f>
        <v>5559</v>
      </c>
      <c r="G60" s="14">
        <v>12</v>
      </c>
      <c r="H60" s="15">
        <v>43091</v>
      </c>
      <c r="I60" s="19" t="s">
        <v>15</v>
      </c>
    </row>
    <row r="61" spans="1:9" s="5" customFormat="1" ht="26.1" customHeight="1" x14ac:dyDescent="0.2">
      <c r="A61" s="11">
        <v>58</v>
      </c>
      <c r="B61" s="12" t="s">
        <v>239</v>
      </c>
      <c r="C61" s="12" t="s">
        <v>238</v>
      </c>
      <c r="D61" s="12" t="s">
        <v>11</v>
      </c>
      <c r="E61" s="13">
        <f>Kovas!E19+Balandis!E60</f>
        <v>27685.62</v>
      </c>
      <c r="F61" s="13">
        <f>Kovas!F19+Balandis!F60</f>
        <v>5105</v>
      </c>
      <c r="G61" s="14">
        <v>12</v>
      </c>
      <c r="H61" s="15">
        <v>43168</v>
      </c>
      <c r="I61" s="19" t="s">
        <v>33</v>
      </c>
    </row>
    <row r="62" spans="1:9" s="5" customFormat="1" ht="26.1" customHeight="1" x14ac:dyDescent="0.2">
      <c r="A62" s="11">
        <v>59</v>
      </c>
      <c r="B62" s="12" t="s">
        <v>223</v>
      </c>
      <c r="C62" s="12" t="s">
        <v>222</v>
      </c>
      <c r="D62" s="12" t="s">
        <v>224</v>
      </c>
      <c r="E62" s="13">
        <f>Kovas!E20+Balandis!E58</f>
        <v>26106.2</v>
      </c>
      <c r="F62" s="13">
        <f>Kovas!F20+Balandis!F58</f>
        <v>5201</v>
      </c>
      <c r="G62" s="14">
        <v>16</v>
      </c>
      <c r="H62" s="15">
        <v>43168</v>
      </c>
      <c r="I62" s="16" t="s">
        <v>12</v>
      </c>
    </row>
    <row r="63" spans="1:9" s="5" customFormat="1" ht="26.1" customHeight="1" x14ac:dyDescent="0.2">
      <c r="A63" s="11">
        <v>60</v>
      </c>
      <c r="B63" s="12" t="s">
        <v>168</v>
      </c>
      <c r="C63" s="12" t="s">
        <v>170</v>
      </c>
      <c r="D63" s="12" t="s">
        <v>31</v>
      </c>
      <c r="E63" s="13">
        <f>Vasaris!E22+Kovas!E53</f>
        <v>24531</v>
      </c>
      <c r="F63" s="13">
        <f>Vasaris!F22+Kovas!F53</f>
        <v>5617</v>
      </c>
      <c r="G63" s="14">
        <v>13</v>
      </c>
      <c r="H63" s="15">
        <v>43133</v>
      </c>
      <c r="I63" s="16" t="s">
        <v>32</v>
      </c>
    </row>
    <row r="64" spans="1:9" s="5" customFormat="1" ht="26.1" customHeight="1" x14ac:dyDescent="0.2">
      <c r="A64" s="11">
        <v>61</v>
      </c>
      <c r="B64" s="21" t="s">
        <v>60</v>
      </c>
      <c r="C64" s="22" t="s">
        <v>61</v>
      </c>
      <c r="D64" s="22" t="s">
        <v>31</v>
      </c>
      <c r="E64" s="13">
        <f>Sausis!E22</f>
        <v>24021</v>
      </c>
      <c r="F64" s="13">
        <f>Sausis!F22</f>
        <v>6254</v>
      </c>
      <c r="G64" s="23">
        <v>12</v>
      </c>
      <c r="H64" s="24">
        <v>43098</v>
      </c>
      <c r="I64" s="16" t="s">
        <v>32</v>
      </c>
    </row>
    <row r="65" spans="1:14" s="5" customFormat="1" ht="26.1" customHeight="1" x14ac:dyDescent="0.2">
      <c r="A65" s="11">
        <v>62</v>
      </c>
      <c r="B65" s="12" t="s">
        <v>266</v>
      </c>
      <c r="C65" s="12" t="s">
        <v>267</v>
      </c>
      <c r="D65" s="12" t="s">
        <v>268</v>
      </c>
      <c r="E65" s="13">
        <f>Kovas!E38+Balandis!E19+Gegužė!E42</f>
        <v>23104.449999999997</v>
      </c>
      <c r="F65" s="13">
        <f>Kovas!F38+Balandis!F19+Gegužė!F42</f>
        <v>4691</v>
      </c>
      <c r="G65" s="14">
        <v>6</v>
      </c>
      <c r="H65" s="15">
        <v>43189</v>
      </c>
      <c r="I65" s="16" t="s">
        <v>269</v>
      </c>
    </row>
    <row r="66" spans="1:14" s="5" customFormat="1" ht="26.1" customHeight="1" x14ac:dyDescent="0.2">
      <c r="A66" s="11">
        <v>63</v>
      </c>
      <c r="B66" s="12" t="s">
        <v>205</v>
      </c>
      <c r="C66" s="12" t="s">
        <v>204</v>
      </c>
      <c r="D66" s="12" t="s">
        <v>11</v>
      </c>
      <c r="E66" s="13">
        <f>Balandis!E18</f>
        <v>22663.119999999999</v>
      </c>
      <c r="F66" s="13">
        <f>Balandis!F18</f>
        <v>4193</v>
      </c>
      <c r="G66" s="14">
        <v>14</v>
      </c>
      <c r="H66" s="15" t="s">
        <v>329</v>
      </c>
      <c r="I66" s="19" t="s">
        <v>14</v>
      </c>
    </row>
    <row r="67" spans="1:14" s="5" customFormat="1" ht="26.1" customHeight="1" x14ac:dyDescent="0.2">
      <c r="A67" s="11">
        <v>64</v>
      </c>
      <c r="B67" s="12" t="s">
        <v>202</v>
      </c>
      <c r="C67" s="12" t="s">
        <v>201</v>
      </c>
      <c r="D67" s="12" t="s">
        <v>208</v>
      </c>
      <c r="E67" s="13">
        <f>Kovas!E22</f>
        <v>22203.46</v>
      </c>
      <c r="F67" s="13">
        <f>Kovas!F22</f>
        <v>4125</v>
      </c>
      <c r="G67" s="14">
        <v>12</v>
      </c>
      <c r="H67" s="15">
        <v>43168</v>
      </c>
      <c r="I67" s="19" t="s">
        <v>14</v>
      </c>
      <c r="J67" s="17"/>
      <c r="L67" s="29"/>
    </row>
    <row r="68" spans="1:14" s="5" customFormat="1" ht="26.1" customHeight="1" x14ac:dyDescent="0.2">
      <c r="A68" s="11">
        <v>65</v>
      </c>
      <c r="B68" s="12" t="s">
        <v>29</v>
      </c>
      <c r="C68" s="12" t="s">
        <v>30</v>
      </c>
      <c r="D68" s="12" t="s">
        <v>64</v>
      </c>
      <c r="E68" s="13">
        <f>Sausis!E23+Vasaris!E54</f>
        <v>21927.98</v>
      </c>
      <c r="F68" s="13">
        <f>Sausis!F23+Vasaris!F54</f>
        <v>4781</v>
      </c>
      <c r="G68" s="14">
        <v>10</v>
      </c>
      <c r="H68" s="15">
        <v>43070</v>
      </c>
      <c r="I68" s="19" t="s">
        <v>14</v>
      </c>
      <c r="K68" s="18"/>
      <c r="M68" s="17"/>
    </row>
    <row r="69" spans="1:14" s="5" customFormat="1" ht="26.1" customHeight="1" x14ac:dyDescent="0.2">
      <c r="A69" s="11">
        <v>66</v>
      </c>
      <c r="B69" s="12" t="s">
        <v>131</v>
      </c>
      <c r="C69" s="12" t="s">
        <v>132</v>
      </c>
      <c r="D69" s="12" t="s">
        <v>11</v>
      </c>
      <c r="E69" s="13">
        <f>Sausis!E25+Vasaris!E48</f>
        <v>19996.849999999999</v>
      </c>
      <c r="F69" s="13">
        <f>Sausis!F25+Vasaris!F48</f>
        <v>4139</v>
      </c>
      <c r="G69" s="14">
        <v>14</v>
      </c>
      <c r="H69" s="15">
        <v>43119</v>
      </c>
      <c r="I69" s="16" t="s">
        <v>133</v>
      </c>
    </row>
    <row r="70" spans="1:14" s="5" customFormat="1" ht="26.1" customHeight="1" x14ac:dyDescent="0.2">
      <c r="A70" s="11">
        <v>67</v>
      </c>
      <c r="B70" s="12" t="s">
        <v>323</v>
      </c>
      <c r="C70" s="12" t="s">
        <v>324</v>
      </c>
      <c r="D70" s="12" t="s">
        <v>11</v>
      </c>
      <c r="E70" s="13">
        <f>Balandis!E31+Gegužė!E24</f>
        <v>19259.54</v>
      </c>
      <c r="F70" s="13">
        <f>Balandis!F31+Gegužė!F24</f>
        <v>3634</v>
      </c>
      <c r="G70" s="14">
        <v>14</v>
      </c>
      <c r="H70" s="15">
        <v>43217</v>
      </c>
      <c r="I70" s="19" t="s">
        <v>38</v>
      </c>
    </row>
    <row r="71" spans="1:14" s="5" customFormat="1" ht="26.1" customHeight="1" x14ac:dyDescent="0.2">
      <c r="A71" s="11">
        <v>68</v>
      </c>
      <c r="B71" s="12" t="s">
        <v>229</v>
      </c>
      <c r="C71" s="12" t="s">
        <v>228</v>
      </c>
      <c r="D71" s="12" t="s">
        <v>11</v>
      </c>
      <c r="E71" s="13">
        <f>Kovas!E37+Balandis!E23</f>
        <v>18887.16</v>
      </c>
      <c r="F71" s="13">
        <f>Kovas!F37+Balandis!F23</f>
        <v>3406</v>
      </c>
      <c r="G71" s="14">
        <v>13</v>
      </c>
      <c r="H71" s="15">
        <v>43189</v>
      </c>
      <c r="I71" s="16" t="s">
        <v>230</v>
      </c>
      <c r="K71" s="17"/>
      <c r="N71" s="18"/>
    </row>
    <row r="72" spans="1:14" s="5" customFormat="1" ht="26.1" customHeight="1" x14ac:dyDescent="0.2">
      <c r="A72" s="11">
        <v>69</v>
      </c>
      <c r="B72" s="12" t="s">
        <v>379</v>
      </c>
      <c r="C72" s="12" t="s">
        <v>380</v>
      </c>
      <c r="D72" s="12" t="s">
        <v>261</v>
      </c>
      <c r="E72" s="13">
        <f>Gegužė!E14</f>
        <v>18830</v>
      </c>
      <c r="F72" s="13">
        <f>Gegužė!F14</f>
        <v>4765</v>
      </c>
      <c r="G72" s="14">
        <v>15</v>
      </c>
      <c r="H72" s="15">
        <v>43231</v>
      </c>
      <c r="I72" s="16" t="s">
        <v>32</v>
      </c>
      <c r="K72" s="17"/>
      <c r="N72" s="18"/>
    </row>
    <row r="73" spans="1:14" s="5" customFormat="1" ht="26.1" customHeight="1" x14ac:dyDescent="0.2">
      <c r="A73" s="11">
        <v>70</v>
      </c>
      <c r="B73" s="12" t="s">
        <v>161</v>
      </c>
      <c r="C73" s="12" t="s">
        <v>166</v>
      </c>
      <c r="D73" s="12" t="s">
        <v>11</v>
      </c>
      <c r="E73" s="13">
        <f>Vasaris!E27+Kovas!E36</f>
        <v>17429.73</v>
      </c>
      <c r="F73" s="13">
        <f>Vasaris!F27+Kovas!F36</f>
        <v>3621</v>
      </c>
      <c r="G73" s="14">
        <v>9</v>
      </c>
      <c r="H73" s="15">
        <v>43154</v>
      </c>
      <c r="I73" s="16" t="s">
        <v>14</v>
      </c>
    </row>
    <row r="74" spans="1:14" s="5" customFormat="1" ht="26.1" customHeight="1" x14ac:dyDescent="0.2">
      <c r="A74" s="11">
        <v>71</v>
      </c>
      <c r="B74" s="12" t="s">
        <v>355</v>
      </c>
      <c r="C74" s="12" t="s">
        <v>354</v>
      </c>
      <c r="D74" s="12" t="s">
        <v>11</v>
      </c>
      <c r="E74" s="13">
        <f>Gegužė!E16</f>
        <v>17152.73</v>
      </c>
      <c r="F74" s="13">
        <f>Gegužė!F16</f>
        <v>3275</v>
      </c>
      <c r="G74" s="14">
        <v>13</v>
      </c>
      <c r="H74" s="15">
        <v>43238</v>
      </c>
      <c r="I74" s="16" t="s">
        <v>14</v>
      </c>
    </row>
    <row r="75" spans="1:14" s="5" customFormat="1" ht="26.1" customHeight="1" x14ac:dyDescent="0.2">
      <c r="A75" s="11">
        <v>72</v>
      </c>
      <c r="B75" s="12" t="s">
        <v>203</v>
      </c>
      <c r="C75" s="12" t="s">
        <v>211</v>
      </c>
      <c r="D75" s="12" t="s">
        <v>31</v>
      </c>
      <c r="E75" s="13">
        <f>Kovas!E41+Balandis!E22</f>
        <v>17072.27</v>
      </c>
      <c r="F75" s="13">
        <f>Kovas!F41+Balandis!F22</f>
        <v>2828</v>
      </c>
      <c r="G75" s="14">
        <v>5</v>
      </c>
      <c r="H75" s="15">
        <v>43189</v>
      </c>
      <c r="I75" s="19" t="s">
        <v>14</v>
      </c>
    </row>
    <row r="76" spans="1:14" s="5" customFormat="1" ht="26.1" customHeight="1" x14ac:dyDescent="0.2">
      <c r="A76" s="11">
        <v>73</v>
      </c>
      <c r="B76" s="12" t="s">
        <v>218</v>
      </c>
      <c r="C76" s="12" t="s">
        <v>217</v>
      </c>
      <c r="D76" s="12" t="s">
        <v>31</v>
      </c>
      <c r="E76" s="13">
        <f>Kovas!E25</f>
        <v>17037</v>
      </c>
      <c r="F76" s="13">
        <f>Kovas!F25</f>
        <v>3070</v>
      </c>
      <c r="G76" s="14">
        <v>8</v>
      </c>
      <c r="H76" s="15">
        <v>43168</v>
      </c>
      <c r="I76" s="16" t="s">
        <v>32</v>
      </c>
    </row>
    <row r="77" spans="1:14" s="5" customFormat="1" ht="26.1" customHeight="1" x14ac:dyDescent="0.2">
      <c r="A77" s="11">
        <v>74</v>
      </c>
      <c r="B77" s="12" t="s">
        <v>270</v>
      </c>
      <c r="C77" s="12" t="s">
        <v>271</v>
      </c>
      <c r="D77" s="12" t="s">
        <v>272</v>
      </c>
      <c r="E77" s="13">
        <f>Kovas!E44+Balandis!E24+Gegužė!E39</f>
        <v>16922.05</v>
      </c>
      <c r="F77" s="13">
        <f>Kovas!F44+Balandis!F24+Gegužė!F39</f>
        <v>3735</v>
      </c>
      <c r="G77" s="14">
        <v>4</v>
      </c>
      <c r="H77" s="15">
        <v>43189</v>
      </c>
      <c r="I77" s="16" t="s">
        <v>269</v>
      </c>
    </row>
    <row r="78" spans="1:14" s="5" customFormat="1" ht="26.1" customHeight="1" x14ac:dyDescent="0.2">
      <c r="A78" s="11">
        <v>75</v>
      </c>
      <c r="B78" s="12" t="s">
        <v>363</v>
      </c>
      <c r="C78" s="12" t="s">
        <v>364</v>
      </c>
      <c r="D78" s="12" t="s">
        <v>64</v>
      </c>
      <c r="E78" s="13">
        <f>Gegužė!E17</f>
        <v>16166.01</v>
      </c>
      <c r="F78" s="13">
        <f>Gegužė!F17</f>
        <v>3325</v>
      </c>
      <c r="G78" s="14">
        <v>16</v>
      </c>
      <c r="H78" s="15">
        <v>43224</v>
      </c>
      <c r="I78" s="16" t="s">
        <v>230</v>
      </c>
      <c r="J78" s="17"/>
      <c r="K78" s="18"/>
      <c r="M78" s="17"/>
    </row>
    <row r="79" spans="1:14" s="5" customFormat="1" ht="26.1" customHeight="1" x14ac:dyDescent="0.2">
      <c r="A79" s="11">
        <v>76</v>
      </c>
      <c r="B79" s="12" t="s">
        <v>382</v>
      </c>
      <c r="C79" s="12" t="s">
        <v>383</v>
      </c>
      <c r="D79" s="12" t="s">
        <v>384</v>
      </c>
      <c r="E79" s="13">
        <f>Gegužė!E18</f>
        <v>15137.52</v>
      </c>
      <c r="F79" s="13">
        <f>Gegužė!F18</f>
        <v>3313</v>
      </c>
      <c r="G79" s="14">
        <v>21</v>
      </c>
      <c r="H79" s="15">
        <v>43231</v>
      </c>
      <c r="I79" s="19" t="s">
        <v>38</v>
      </c>
    </row>
    <row r="80" spans="1:14" s="5" customFormat="1" ht="26.1" customHeight="1" x14ac:dyDescent="0.2">
      <c r="A80" s="11">
        <v>77</v>
      </c>
      <c r="B80" s="12" t="s">
        <v>385</v>
      </c>
      <c r="C80" s="12" t="s">
        <v>386</v>
      </c>
      <c r="D80" s="12" t="s">
        <v>286</v>
      </c>
      <c r="E80" s="13">
        <f>Gegužė!E19</f>
        <v>14825.01</v>
      </c>
      <c r="F80" s="13">
        <f>Gegužė!F19</f>
        <v>3882</v>
      </c>
      <c r="G80" s="14">
        <v>19</v>
      </c>
      <c r="H80" s="15">
        <v>43245</v>
      </c>
      <c r="I80" s="19" t="s">
        <v>38</v>
      </c>
    </row>
    <row r="81" spans="1:15" s="5" customFormat="1" ht="26.1" customHeight="1" x14ac:dyDescent="0.2">
      <c r="A81" s="11">
        <v>78</v>
      </c>
      <c r="B81" s="12" t="s">
        <v>387</v>
      </c>
      <c r="C81" s="12" t="s">
        <v>388</v>
      </c>
      <c r="D81" s="12" t="s">
        <v>389</v>
      </c>
      <c r="E81" s="13">
        <f>Gegužė!E20</f>
        <v>14390.66</v>
      </c>
      <c r="F81" s="13">
        <f>Gegužė!F20</f>
        <v>3422</v>
      </c>
      <c r="G81" s="14">
        <v>16</v>
      </c>
      <c r="H81" s="15">
        <v>43224</v>
      </c>
      <c r="I81" s="19" t="s">
        <v>38</v>
      </c>
    </row>
    <row r="82" spans="1:15" s="5" customFormat="1" ht="26.1" customHeight="1" x14ac:dyDescent="0.2">
      <c r="A82" s="11">
        <v>79</v>
      </c>
      <c r="B82" s="12" t="s">
        <v>139</v>
      </c>
      <c r="C82" s="12" t="s">
        <v>138</v>
      </c>
      <c r="D82" s="12" t="s">
        <v>11</v>
      </c>
      <c r="E82" s="13">
        <f>Sausis!E28+Vasaris!E29</f>
        <v>14294</v>
      </c>
      <c r="F82" s="13">
        <f>Sausis!F28+Vasaris!F29</f>
        <v>3127</v>
      </c>
      <c r="G82" s="14">
        <v>7</v>
      </c>
      <c r="H82" s="15">
        <v>43126</v>
      </c>
      <c r="I82" s="19" t="s">
        <v>59</v>
      </c>
    </row>
    <row r="83" spans="1:15" s="5" customFormat="1" ht="26.1" customHeight="1" x14ac:dyDescent="0.2">
      <c r="A83" s="11">
        <v>80</v>
      </c>
      <c r="B83" s="12" t="s">
        <v>333</v>
      </c>
      <c r="C83" s="12" t="s">
        <v>333</v>
      </c>
      <c r="D83" s="12" t="s">
        <v>9</v>
      </c>
      <c r="E83" s="13">
        <f>Balandis!E29+Gegužė!E28</f>
        <v>14200.18</v>
      </c>
      <c r="F83" s="13">
        <f>Balandis!F29+Gegužė!F28</f>
        <v>3441</v>
      </c>
      <c r="G83" s="14">
        <v>10</v>
      </c>
      <c r="H83" s="15">
        <v>43210</v>
      </c>
      <c r="I83" s="16" t="s">
        <v>333</v>
      </c>
    </row>
    <row r="84" spans="1:15" s="5" customFormat="1" ht="26.1" customHeight="1" x14ac:dyDescent="0.2">
      <c r="A84" s="11">
        <v>81</v>
      </c>
      <c r="B84" s="25" t="s">
        <v>51</v>
      </c>
      <c r="C84" s="25" t="s">
        <v>52</v>
      </c>
      <c r="D84" s="12" t="s">
        <v>53</v>
      </c>
      <c r="E84" s="13">
        <f>Sausis!E26+Vasaris!E37+Kovas!E52</f>
        <v>13645.5</v>
      </c>
      <c r="F84" s="13">
        <f>Sausis!F26+Vasaris!F37+Kovas!F52</f>
        <v>3016</v>
      </c>
      <c r="G84" s="14">
        <v>3</v>
      </c>
      <c r="H84" s="26">
        <v>43070</v>
      </c>
      <c r="I84" s="16" t="s">
        <v>54</v>
      </c>
    </row>
    <row r="85" spans="1:15" s="5" customFormat="1" ht="26.1" customHeight="1" x14ac:dyDescent="0.2">
      <c r="A85" s="11">
        <v>82</v>
      </c>
      <c r="B85" s="12" t="s">
        <v>100</v>
      </c>
      <c r="C85" s="12" t="s">
        <v>99</v>
      </c>
      <c r="D85" s="12" t="s">
        <v>101</v>
      </c>
      <c r="E85" s="13">
        <f>Sausis!E27+Vasaris!E34+Kovas!E79</f>
        <v>13470.960000000001</v>
      </c>
      <c r="F85" s="13">
        <f>Sausis!F27+Vasaris!F34+Kovas!F79</f>
        <v>2717</v>
      </c>
      <c r="G85" s="14">
        <v>12</v>
      </c>
      <c r="H85" s="15">
        <v>43112</v>
      </c>
      <c r="I85" s="19" t="s">
        <v>33</v>
      </c>
    </row>
    <row r="86" spans="1:15" s="5" customFormat="1" ht="26.1" customHeight="1" x14ac:dyDescent="0.2">
      <c r="A86" s="11">
        <v>83</v>
      </c>
      <c r="B86" s="12" t="s">
        <v>321</v>
      </c>
      <c r="C86" s="12" t="s">
        <v>322</v>
      </c>
      <c r="D86" s="12" t="s">
        <v>224</v>
      </c>
      <c r="E86" s="13">
        <f>Balandis!E27+Gegužė!E36</f>
        <v>12947.95</v>
      </c>
      <c r="F86" s="13">
        <f>Balandis!F27+Gegužė!F36</f>
        <v>2784</v>
      </c>
      <c r="G86" s="14">
        <v>11</v>
      </c>
      <c r="H86" s="15">
        <v>43210</v>
      </c>
      <c r="I86" s="19" t="s">
        <v>59</v>
      </c>
    </row>
    <row r="87" spans="1:15" s="5" customFormat="1" ht="26.1" customHeight="1" x14ac:dyDescent="0.2">
      <c r="A87" s="11">
        <v>84</v>
      </c>
      <c r="B87" s="12" t="s">
        <v>315</v>
      </c>
      <c r="C87" s="12" t="s">
        <v>316</v>
      </c>
      <c r="D87" s="12" t="s">
        <v>11</v>
      </c>
      <c r="E87" s="13">
        <f>Balandis!E26+Gegužė!E53</f>
        <v>12822</v>
      </c>
      <c r="F87" s="13">
        <f>Balandis!F26+Gegužė!F53</f>
        <v>2591</v>
      </c>
      <c r="G87" s="14">
        <v>12</v>
      </c>
      <c r="H87" s="15">
        <v>43203</v>
      </c>
      <c r="I87" s="16" t="s">
        <v>32</v>
      </c>
      <c r="J87" s="17"/>
      <c r="K87" s="18"/>
    </row>
    <row r="88" spans="1:15" s="5" customFormat="1" ht="26.1" customHeight="1" x14ac:dyDescent="0.2">
      <c r="A88" s="11">
        <v>85</v>
      </c>
      <c r="B88" s="12" t="s">
        <v>358</v>
      </c>
      <c r="C88" s="12" t="s">
        <v>357</v>
      </c>
      <c r="D88" s="12" t="s">
        <v>11</v>
      </c>
      <c r="E88" s="13">
        <f>Gegužė!E22</f>
        <v>11573.3</v>
      </c>
      <c r="F88" s="13">
        <f>Gegužė!F22</f>
        <v>2395</v>
      </c>
      <c r="G88" s="14">
        <v>15</v>
      </c>
      <c r="H88" s="15">
        <v>43224</v>
      </c>
      <c r="I88" s="16" t="s">
        <v>14</v>
      </c>
      <c r="J88" s="17"/>
    </row>
    <row r="89" spans="1:15" s="5" customFormat="1" ht="26.1" customHeight="1" x14ac:dyDescent="0.2">
      <c r="A89" s="11">
        <v>86</v>
      </c>
      <c r="B89" s="12" t="s">
        <v>209</v>
      </c>
      <c r="C89" s="12" t="s">
        <v>210</v>
      </c>
      <c r="D89" s="12" t="s">
        <v>31</v>
      </c>
      <c r="E89" s="13">
        <f>Kovas!E31</f>
        <v>11363.21</v>
      </c>
      <c r="F89" s="13">
        <f>Kovas!F31</f>
        <v>2073</v>
      </c>
      <c r="G89" s="14">
        <v>8</v>
      </c>
      <c r="H89" s="15">
        <v>43161</v>
      </c>
      <c r="I89" s="19" t="s">
        <v>14</v>
      </c>
      <c r="J89" s="17"/>
    </row>
    <row r="90" spans="1:15" s="5" customFormat="1" ht="26.1" customHeight="1" x14ac:dyDescent="0.2">
      <c r="A90" s="11">
        <v>87</v>
      </c>
      <c r="B90" s="12" t="s">
        <v>356</v>
      </c>
      <c r="C90" s="12" t="s">
        <v>356</v>
      </c>
      <c r="D90" s="12" t="s">
        <v>11</v>
      </c>
      <c r="E90" s="13">
        <f>Gegužė!E23</f>
        <v>11107.99</v>
      </c>
      <c r="F90" s="13">
        <f>Gegužė!F23</f>
        <v>2444</v>
      </c>
      <c r="G90" s="14">
        <v>14</v>
      </c>
      <c r="H90" s="15">
        <v>43231</v>
      </c>
      <c r="I90" s="16" t="s">
        <v>14</v>
      </c>
      <c r="J90" s="17"/>
    </row>
    <row r="91" spans="1:15" s="5" customFormat="1" ht="26.1" customHeight="1" x14ac:dyDescent="0.2">
      <c r="A91" s="11">
        <v>88</v>
      </c>
      <c r="B91" s="12" t="s">
        <v>326</v>
      </c>
      <c r="C91" s="12" t="s">
        <v>327</v>
      </c>
      <c r="D91" s="12" t="s">
        <v>328</v>
      </c>
      <c r="E91" s="13">
        <f>Balandis!E30</f>
        <v>9425.5499999999993</v>
      </c>
      <c r="F91" s="13">
        <f>Balandis!F30</f>
        <v>1765</v>
      </c>
      <c r="G91" s="14">
        <v>11</v>
      </c>
      <c r="H91" s="15">
        <v>43189</v>
      </c>
      <c r="I91" s="19" t="s">
        <v>38</v>
      </c>
    </row>
    <row r="92" spans="1:15" s="5" customFormat="1" ht="26.1" customHeight="1" x14ac:dyDescent="0.2">
      <c r="A92" s="11">
        <v>89</v>
      </c>
      <c r="B92" s="12" t="s">
        <v>273</v>
      </c>
      <c r="C92" s="12" t="s">
        <v>274</v>
      </c>
      <c r="D92" s="12" t="s">
        <v>11</v>
      </c>
      <c r="E92" s="13">
        <f>Kovas!E46+Balandis!E33+Gegužė!E43</f>
        <v>9313.9500000000007</v>
      </c>
      <c r="F92" s="13">
        <f>Kovas!F46+Balandis!F33+Gegužė!F43</f>
        <v>1909</v>
      </c>
      <c r="G92" s="14">
        <v>1</v>
      </c>
      <c r="H92" s="15">
        <v>43189</v>
      </c>
      <c r="I92" s="16" t="s">
        <v>269</v>
      </c>
      <c r="M92" s="18"/>
      <c r="O92" s="17"/>
    </row>
    <row r="93" spans="1:15" s="5" customFormat="1" ht="26.1" customHeight="1" x14ac:dyDescent="0.2">
      <c r="A93" s="11">
        <v>90</v>
      </c>
      <c r="B93" s="12" t="s">
        <v>350</v>
      </c>
      <c r="C93" s="12" t="s">
        <v>349</v>
      </c>
      <c r="D93" s="12" t="s">
        <v>11</v>
      </c>
      <c r="E93" s="13">
        <f>Balandis!E35+Gegužė!E31</f>
        <v>9196.94</v>
      </c>
      <c r="F93" s="13">
        <f>Balandis!F35+Gegužė!F31</f>
        <v>1732</v>
      </c>
      <c r="G93" s="14">
        <v>14</v>
      </c>
      <c r="H93" s="15">
        <v>43217</v>
      </c>
      <c r="I93" s="19" t="s">
        <v>33</v>
      </c>
      <c r="J93" s="17"/>
    </row>
    <row r="94" spans="1:15" s="5" customFormat="1" ht="26.1" customHeight="1" x14ac:dyDescent="0.2">
      <c r="A94" s="11">
        <v>91</v>
      </c>
      <c r="B94" s="12" t="s">
        <v>103</v>
      </c>
      <c r="C94" s="12" t="s">
        <v>102</v>
      </c>
      <c r="D94" s="12" t="s">
        <v>11</v>
      </c>
      <c r="E94" s="13">
        <f>Sausis!E31+Vasaris!E35+Kovas!E60</f>
        <v>9071.01</v>
      </c>
      <c r="F94" s="13">
        <f>Sausis!F31+Vasaris!F35+Kovas!F60</f>
        <v>1853</v>
      </c>
      <c r="G94" s="14">
        <v>12</v>
      </c>
      <c r="H94" s="15">
        <v>43126</v>
      </c>
      <c r="I94" s="19" t="s">
        <v>33</v>
      </c>
      <c r="J94" s="17"/>
      <c r="L94" s="29"/>
    </row>
    <row r="95" spans="1:15" s="5" customFormat="1" ht="26.1" customHeight="1" x14ac:dyDescent="0.2">
      <c r="A95" s="11">
        <v>92</v>
      </c>
      <c r="B95" s="12" t="s">
        <v>319</v>
      </c>
      <c r="C95" s="12" t="s">
        <v>320</v>
      </c>
      <c r="D95" s="12" t="s">
        <v>11</v>
      </c>
      <c r="E95" s="13">
        <f>Balandis!E32</f>
        <v>8060.6</v>
      </c>
      <c r="F95" s="13">
        <f>Balandis!F32</f>
        <v>1891</v>
      </c>
      <c r="G95" s="14">
        <v>8</v>
      </c>
      <c r="H95" s="15">
        <v>43196</v>
      </c>
      <c r="I95" s="19" t="s">
        <v>59</v>
      </c>
      <c r="J95" s="17"/>
    </row>
    <row r="96" spans="1:15" s="5" customFormat="1" ht="26.1" customHeight="1" x14ac:dyDescent="0.2">
      <c r="A96" s="11">
        <v>93</v>
      </c>
      <c r="B96" s="12" t="s">
        <v>39</v>
      </c>
      <c r="C96" s="12" t="s">
        <v>39</v>
      </c>
      <c r="D96" s="12" t="s">
        <v>9</v>
      </c>
      <c r="E96" s="13">
        <f>Sausis!E30+Vasaris!E46+Kovas!E59</f>
        <v>7967.9000000000005</v>
      </c>
      <c r="F96" s="13">
        <f>Sausis!F30+Vasaris!F46+Kovas!F59</f>
        <v>2219</v>
      </c>
      <c r="G96" s="14">
        <v>9</v>
      </c>
      <c r="H96" s="15">
        <v>43077</v>
      </c>
      <c r="I96" s="16" t="s">
        <v>40</v>
      </c>
      <c r="J96" s="17"/>
    </row>
    <row r="97" spans="1:13" s="5" customFormat="1" ht="26.1" customHeight="1" x14ac:dyDescent="0.2">
      <c r="A97" s="11">
        <v>94</v>
      </c>
      <c r="B97" s="12" t="s">
        <v>111</v>
      </c>
      <c r="C97" s="12" t="s">
        <v>110</v>
      </c>
      <c r="D97" s="12" t="s">
        <v>11</v>
      </c>
      <c r="E97" s="13">
        <f>Sausis!E29</f>
        <v>7716.43</v>
      </c>
      <c r="F97" s="13">
        <f>Sausis!F29</f>
        <v>1655</v>
      </c>
      <c r="G97" s="14">
        <v>8</v>
      </c>
      <c r="H97" s="15">
        <v>43119</v>
      </c>
      <c r="I97" s="19" t="s">
        <v>33</v>
      </c>
    </row>
    <row r="98" spans="1:13" s="5" customFormat="1" ht="26.1" customHeight="1" x14ac:dyDescent="0.2">
      <c r="A98" s="11">
        <v>95</v>
      </c>
      <c r="B98" s="12" t="s">
        <v>55</v>
      </c>
      <c r="C98" s="12" t="s">
        <v>56</v>
      </c>
      <c r="D98" s="12" t="s">
        <v>11</v>
      </c>
      <c r="E98" s="13">
        <f>Sausis!E41+Vasaris!E43+Kovas!E42+Balandis!E56+Gegužė!E45</f>
        <v>7391.2800000000007</v>
      </c>
      <c r="F98" s="13">
        <f>Sausis!F41+Vasaris!F43+Kovas!F42+Balandis!F56+Gegužė!F45</f>
        <v>2963</v>
      </c>
      <c r="G98" s="14">
        <v>2</v>
      </c>
      <c r="H98" s="15">
        <v>43056</v>
      </c>
      <c r="I98" s="19" t="s">
        <v>14</v>
      </c>
    </row>
    <row r="99" spans="1:13" s="5" customFormat="1" ht="26.1" customHeight="1" x14ac:dyDescent="0.2">
      <c r="A99" s="11">
        <v>96</v>
      </c>
      <c r="B99" s="12" t="s">
        <v>140</v>
      </c>
      <c r="C99" s="12" t="s">
        <v>141</v>
      </c>
      <c r="D99" s="12" t="s">
        <v>142</v>
      </c>
      <c r="E99" s="13">
        <f>Sausis!E32+Vasaris!E44+Kovas!E66</f>
        <v>7254.62</v>
      </c>
      <c r="F99" s="13">
        <f>Sausis!F32+Vasaris!F44+Kovas!F66</f>
        <v>1861</v>
      </c>
      <c r="G99" s="14">
        <v>6</v>
      </c>
      <c r="H99" s="15">
        <v>43112</v>
      </c>
      <c r="I99" s="19" t="s">
        <v>143</v>
      </c>
    </row>
    <row r="100" spans="1:13" s="5" customFormat="1" ht="26.1" customHeight="1" x14ac:dyDescent="0.2">
      <c r="A100" s="11">
        <v>97</v>
      </c>
      <c r="B100" s="12" t="s">
        <v>365</v>
      </c>
      <c r="C100" s="12" t="s">
        <v>366</v>
      </c>
      <c r="D100" s="12" t="s">
        <v>11</v>
      </c>
      <c r="E100" s="13">
        <f>Gegužė!E26</f>
        <v>6922.9</v>
      </c>
      <c r="F100" s="13">
        <f>Gegužė!F26</f>
        <v>1496</v>
      </c>
      <c r="G100" s="14">
        <v>13</v>
      </c>
      <c r="H100" s="15">
        <v>43224</v>
      </c>
      <c r="I100" s="19" t="s">
        <v>33</v>
      </c>
    </row>
    <row r="101" spans="1:13" s="5" customFormat="1" ht="26.1" customHeight="1" x14ac:dyDescent="0.2">
      <c r="A101" s="11">
        <v>98</v>
      </c>
      <c r="B101" s="12" t="s">
        <v>277</v>
      </c>
      <c r="C101" s="22" t="s">
        <v>278</v>
      </c>
      <c r="D101" s="22" t="s">
        <v>279</v>
      </c>
      <c r="E101" s="13">
        <f>Kovas!E49+Balandis!E36+Gegužė!E64</f>
        <v>6565.35</v>
      </c>
      <c r="F101" s="13">
        <f>Kovas!F49+Balandis!F36+Gegužė!F64</f>
        <v>1417</v>
      </c>
      <c r="G101" s="23">
        <v>3</v>
      </c>
      <c r="H101" s="24">
        <v>43189</v>
      </c>
      <c r="I101" s="16" t="s">
        <v>269</v>
      </c>
    </row>
    <row r="102" spans="1:13" s="5" customFormat="1" ht="26.1" customHeight="1" x14ac:dyDescent="0.2">
      <c r="A102" s="11">
        <v>99</v>
      </c>
      <c r="B102" s="12" t="s">
        <v>122</v>
      </c>
      <c r="C102" s="12" t="s">
        <v>123</v>
      </c>
      <c r="D102" s="12" t="s">
        <v>31</v>
      </c>
      <c r="E102" s="13">
        <f>Sausis!E38+Vasaris!E33+Kovas!E73+Gegužė!E54</f>
        <v>6089.38</v>
      </c>
      <c r="F102" s="13">
        <f>Sausis!F38+Vasaris!F33+Kovas!F73+Gegužė!F54</f>
        <v>1460</v>
      </c>
      <c r="G102" s="14">
        <v>2</v>
      </c>
      <c r="H102" s="15">
        <v>43126</v>
      </c>
      <c r="I102" s="16" t="s">
        <v>54</v>
      </c>
      <c r="J102" s="17"/>
    </row>
    <row r="103" spans="1:13" s="5" customFormat="1" ht="26.1" customHeight="1" x14ac:dyDescent="0.2">
      <c r="A103" s="11">
        <v>100</v>
      </c>
      <c r="B103" s="12" t="s">
        <v>240</v>
      </c>
      <c r="C103" s="22" t="s">
        <v>237</v>
      </c>
      <c r="D103" s="22" t="s">
        <v>244</v>
      </c>
      <c r="E103" s="13">
        <f>Kovas!E35+Balandis!E70</f>
        <v>5912.82</v>
      </c>
      <c r="F103" s="13">
        <f>Kovas!F35+Balandis!F70</f>
        <v>1087</v>
      </c>
      <c r="G103" s="23">
        <v>8</v>
      </c>
      <c r="H103" s="24">
        <v>43175</v>
      </c>
      <c r="I103" s="19" t="s">
        <v>33</v>
      </c>
    </row>
    <row r="104" spans="1:13" s="5" customFormat="1" ht="26.1" customHeight="1" x14ac:dyDescent="0.2">
      <c r="A104" s="11">
        <v>101</v>
      </c>
      <c r="B104" s="12" t="s">
        <v>368</v>
      </c>
      <c r="C104" s="22" t="s">
        <v>369</v>
      </c>
      <c r="D104" s="22" t="s">
        <v>64</v>
      </c>
      <c r="E104" s="13">
        <f>Gegužė!E27</f>
        <v>5527.14</v>
      </c>
      <c r="F104" s="13">
        <f>Gegužė!F27</f>
        <v>1053</v>
      </c>
      <c r="G104" s="23">
        <v>12</v>
      </c>
      <c r="H104" s="24">
        <v>43238</v>
      </c>
      <c r="I104" s="19" t="s">
        <v>33</v>
      </c>
    </row>
    <row r="105" spans="1:13" s="5" customFormat="1" ht="26.1" customHeight="1" x14ac:dyDescent="0.2">
      <c r="A105" s="11">
        <v>102</v>
      </c>
      <c r="B105" s="21" t="s">
        <v>114</v>
      </c>
      <c r="C105" s="12" t="s">
        <v>115</v>
      </c>
      <c r="D105" s="12" t="s">
        <v>20</v>
      </c>
      <c r="E105" s="13">
        <f>Sausis!E34+Vasaris!E42</f>
        <v>5493.51</v>
      </c>
      <c r="F105" s="13">
        <f>Sausis!F34+Vasaris!F42</f>
        <v>1258</v>
      </c>
      <c r="G105" s="14">
        <v>13</v>
      </c>
      <c r="H105" s="15">
        <v>43126</v>
      </c>
      <c r="I105" s="19" t="s">
        <v>38</v>
      </c>
    </row>
    <row r="106" spans="1:13" s="5" customFormat="1" ht="26.1" customHeight="1" x14ac:dyDescent="0.2">
      <c r="A106" s="11">
        <v>103</v>
      </c>
      <c r="B106" s="12" t="s">
        <v>25</v>
      </c>
      <c r="C106" s="12" t="s">
        <v>26</v>
      </c>
      <c r="D106" s="12" t="s">
        <v>11</v>
      </c>
      <c r="E106" s="13">
        <f>Sausis!E33</f>
        <v>5257.41</v>
      </c>
      <c r="F106" s="13">
        <f>Sausis!F33</f>
        <v>1008</v>
      </c>
      <c r="G106" s="14">
        <v>1</v>
      </c>
      <c r="H106" s="15">
        <v>43049</v>
      </c>
      <c r="I106" s="19" t="s">
        <v>15</v>
      </c>
      <c r="J106" s="18"/>
      <c r="L106" s="18"/>
      <c r="M106" s="17"/>
    </row>
    <row r="107" spans="1:13" s="5" customFormat="1" ht="26.1" customHeight="1" x14ac:dyDescent="0.2">
      <c r="A107" s="11">
        <v>104</v>
      </c>
      <c r="B107" s="12" t="s">
        <v>282</v>
      </c>
      <c r="C107" s="12" t="s">
        <v>283</v>
      </c>
      <c r="D107" s="12" t="s">
        <v>284</v>
      </c>
      <c r="E107" s="13">
        <f>Kovas!E54+Balandis!E38+Gegužė!E51</f>
        <v>4918.4000000000005</v>
      </c>
      <c r="F107" s="13">
        <f>Kovas!F54+Balandis!F38+Gegužė!F51</f>
        <v>1098</v>
      </c>
      <c r="G107" s="14">
        <v>1</v>
      </c>
      <c r="H107" s="15">
        <v>43189</v>
      </c>
      <c r="I107" s="16" t="s">
        <v>269</v>
      </c>
    </row>
    <row r="108" spans="1:13" s="5" customFormat="1" ht="26.1" customHeight="1" x14ac:dyDescent="0.2">
      <c r="A108" s="11">
        <v>105</v>
      </c>
      <c r="B108" s="25" t="s">
        <v>182</v>
      </c>
      <c r="C108" s="25" t="s">
        <v>181</v>
      </c>
      <c r="D108" s="12" t="s">
        <v>183</v>
      </c>
      <c r="E108" s="13">
        <f>Vasaris!E30+Kovas!E76</f>
        <v>4796.6000000000004</v>
      </c>
      <c r="F108" s="13">
        <f>Vasaris!F30+Kovas!F76</f>
        <v>1032</v>
      </c>
      <c r="G108" s="14">
        <v>4</v>
      </c>
      <c r="H108" s="26">
        <v>43140</v>
      </c>
      <c r="I108" s="16" t="s">
        <v>54</v>
      </c>
      <c r="K108" s="17"/>
    </row>
    <row r="109" spans="1:13" s="5" customFormat="1" ht="26.1" customHeight="1" x14ac:dyDescent="0.2">
      <c r="A109" s="11">
        <v>106</v>
      </c>
      <c r="B109" s="12" t="s">
        <v>325</v>
      </c>
      <c r="C109" s="12" t="s">
        <v>325</v>
      </c>
      <c r="D109" s="12" t="s">
        <v>20</v>
      </c>
      <c r="E109" s="13">
        <f>Balandis!E37+Gegužė!E41</f>
        <v>4788.7700000000004</v>
      </c>
      <c r="F109" s="13">
        <f>Balandis!F37+Gegužė!F41</f>
        <v>1054</v>
      </c>
      <c r="G109" s="14">
        <v>15</v>
      </c>
      <c r="H109" s="15">
        <v>43203</v>
      </c>
      <c r="I109" s="19" t="s">
        <v>38</v>
      </c>
    </row>
    <row r="110" spans="1:13" s="5" customFormat="1" ht="26.1" customHeight="1" x14ac:dyDescent="0.2">
      <c r="A110" s="11">
        <v>107</v>
      </c>
      <c r="B110" s="12" t="s">
        <v>275</v>
      </c>
      <c r="C110" s="12" t="s">
        <v>276</v>
      </c>
      <c r="D110" s="12" t="s">
        <v>20</v>
      </c>
      <c r="E110" s="13">
        <f>Kovas!E47+Balandis!E45+Gegužė!E65</f>
        <v>4759.1000000000004</v>
      </c>
      <c r="F110" s="13">
        <f>Kovas!F47+Balandis!F45+Gegužė!F65</f>
        <v>1036</v>
      </c>
      <c r="G110" s="14">
        <v>6</v>
      </c>
      <c r="H110" s="15">
        <v>43189</v>
      </c>
      <c r="I110" s="16" t="s">
        <v>269</v>
      </c>
      <c r="J110" s="17"/>
    </row>
    <row r="111" spans="1:13" s="5" customFormat="1" ht="26.1" customHeight="1" x14ac:dyDescent="0.2">
      <c r="A111" s="11">
        <v>108</v>
      </c>
      <c r="B111" s="12" t="s">
        <v>280</v>
      </c>
      <c r="C111" s="12" t="s">
        <v>281</v>
      </c>
      <c r="D111" s="12" t="s">
        <v>20</v>
      </c>
      <c r="E111" s="13">
        <f>Kovas!E50+Balandis!E43+Gegužė!E57</f>
        <v>4557.5</v>
      </c>
      <c r="F111" s="13">
        <f>Kovas!F50+Balandis!F43+Gegužė!F57</f>
        <v>941</v>
      </c>
      <c r="G111" s="14">
        <v>4</v>
      </c>
      <c r="H111" s="15">
        <v>43189</v>
      </c>
      <c r="I111" s="16" t="s">
        <v>269</v>
      </c>
    </row>
    <row r="112" spans="1:13" s="5" customFormat="1" ht="26.1" customHeight="1" x14ac:dyDescent="0.2">
      <c r="A112" s="11">
        <v>109</v>
      </c>
      <c r="B112" s="12" t="s">
        <v>44</v>
      </c>
      <c r="C112" s="12" t="s">
        <v>45</v>
      </c>
      <c r="D112" s="12" t="s">
        <v>20</v>
      </c>
      <c r="E112" s="13">
        <f>Sausis!E35</f>
        <v>4187</v>
      </c>
      <c r="F112" s="13">
        <f>Sausis!F35</f>
        <v>981</v>
      </c>
      <c r="G112" s="14">
        <v>7</v>
      </c>
      <c r="H112" s="15">
        <v>43077</v>
      </c>
      <c r="I112" s="16" t="s">
        <v>32</v>
      </c>
      <c r="K112" s="17"/>
    </row>
    <row r="113" spans="1:13" s="5" customFormat="1" ht="26.1" customHeight="1" x14ac:dyDescent="0.2">
      <c r="A113" s="11">
        <v>110</v>
      </c>
      <c r="B113" s="12" t="s">
        <v>184</v>
      </c>
      <c r="C113" s="12" t="s">
        <v>185</v>
      </c>
      <c r="D113" s="12" t="s">
        <v>186</v>
      </c>
      <c r="E113" s="13">
        <f>Vasaris!E32+Kovas!E61+Balandis!E67+Gegužė!E52</f>
        <v>3794.4399999999996</v>
      </c>
      <c r="F113" s="13">
        <f>Vasaris!F32+Kovas!F61+Balandis!F67+Gegužė!F52</f>
        <v>970</v>
      </c>
      <c r="G113" s="14">
        <v>8</v>
      </c>
      <c r="H113" s="15">
        <v>43147</v>
      </c>
      <c r="I113" s="19" t="s">
        <v>38</v>
      </c>
      <c r="J113" s="17"/>
    </row>
    <row r="114" spans="1:13" ht="26.1" customHeight="1" x14ac:dyDescent="0.3">
      <c r="A114" s="11">
        <v>111</v>
      </c>
      <c r="B114" s="12" t="s">
        <v>263</v>
      </c>
      <c r="C114" s="12" t="s">
        <v>264</v>
      </c>
      <c r="D114" s="12" t="s">
        <v>265</v>
      </c>
      <c r="E114" s="13">
        <f>Kovas!E40</f>
        <v>3743.8</v>
      </c>
      <c r="F114" s="13">
        <f>Kovas!F40</f>
        <v>848</v>
      </c>
      <c r="G114" s="14">
        <v>6</v>
      </c>
      <c r="H114" s="15">
        <v>43161</v>
      </c>
      <c r="I114" s="19" t="s">
        <v>59</v>
      </c>
    </row>
    <row r="115" spans="1:13" ht="26.1" customHeight="1" x14ac:dyDescent="0.3">
      <c r="A115" s="11">
        <v>112</v>
      </c>
      <c r="B115" s="12" t="s">
        <v>299</v>
      </c>
      <c r="C115" s="12" t="s">
        <v>304</v>
      </c>
      <c r="D115" s="12" t="s">
        <v>305</v>
      </c>
      <c r="E115" s="13">
        <f>Balandis!E40</f>
        <v>3737.95</v>
      </c>
      <c r="F115" s="13">
        <f>Balandis!F40</f>
        <v>867</v>
      </c>
      <c r="G115" s="14">
        <v>5</v>
      </c>
      <c r="H115" s="20">
        <v>43196</v>
      </c>
      <c r="I115" s="19" t="s">
        <v>269</v>
      </c>
    </row>
    <row r="116" spans="1:13" ht="26.1" customHeight="1" x14ac:dyDescent="0.3">
      <c r="A116" s="11">
        <v>113</v>
      </c>
      <c r="B116" s="12" t="s">
        <v>125</v>
      </c>
      <c r="C116" s="12" t="s">
        <v>124</v>
      </c>
      <c r="D116" s="12" t="s">
        <v>65</v>
      </c>
      <c r="E116" s="13">
        <f>Sausis!E36</f>
        <v>3679</v>
      </c>
      <c r="F116" s="13">
        <f>Sausis!F36</f>
        <v>884</v>
      </c>
      <c r="G116" s="14">
        <v>7</v>
      </c>
      <c r="H116" s="15">
        <v>43112</v>
      </c>
      <c r="I116" s="16" t="s">
        <v>126</v>
      </c>
    </row>
    <row r="117" spans="1:13" s="5" customFormat="1" ht="26.1" customHeight="1" x14ac:dyDescent="0.2">
      <c r="A117" s="11">
        <v>114</v>
      </c>
      <c r="B117" s="12" t="s">
        <v>41</v>
      </c>
      <c r="C117" s="12" t="s">
        <v>42</v>
      </c>
      <c r="D117" s="12" t="s">
        <v>43</v>
      </c>
      <c r="E117" s="13">
        <f>Sausis!E37</f>
        <v>3486</v>
      </c>
      <c r="F117" s="13">
        <f>Sausis!F37</f>
        <v>1162</v>
      </c>
      <c r="G117" s="14">
        <v>1</v>
      </c>
      <c r="H117" s="15">
        <v>43049</v>
      </c>
      <c r="I117" s="19" t="s">
        <v>38</v>
      </c>
    </row>
    <row r="118" spans="1:13" s="5" customFormat="1" ht="26.1" customHeight="1" x14ac:dyDescent="0.2">
      <c r="A118" s="11">
        <v>115</v>
      </c>
      <c r="B118" s="12" t="s">
        <v>395</v>
      </c>
      <c r="C118" s="12" t="s">
        <v>396</v>
      </c>
      <c r="D118" s="12" t="s">
        <v>11</v>
      </c>
      <c r="E118" s="13">
        <f>Gegužė!E30</f>
        <v>3445.84</v>
      </c>
      <c r="F118" s="13">
        <f>Gegužė!F30</f>
        <v>623</v>
      </c>
      <c r="G118" s="14">
        <v>11</v>
      </c>
      <c r="H118" s="15">
        <v>43245</v>
      </c>
      <c r="I118" s="19" t="s">
        <v>392</v>
      </c>
      <c r="J118" s="18"/>
      <c r="L118" s="18"/>
      <c r="M118" s="17"/>
    </row>
    <row r="119" spans="1:13" s="5" customFormat="1" ht="26.1" customHeight="1" x14ac:dyDescent="0.2">
      <c r="A119" s="11">
        <v>116</v>
      </c>
      <c r="B119" s="12" t="s">
        <v>285</v>
      </c>
      <c r="C119" s="12" t="s">
        <v>287</v>
      </c>
      <c r="D119" s="12" t="s">
        <v>286</v>
      </c>
      <c r="E119" s="13">
        <f>Kovas!E55+Balandis!E46</f>
        <v>2888.25</v>
      </c>
      <c r="F119" s="13">
        <f>Kovas!F55+Balandis!F46</f>
        <v>593</v>
      </c>
      <c r="G119" s="14">
        <v>2</v>
      </c>
      <c r="H119" s="15">
        <v>43189</v>
      </c>
      <c r="I119" s="16" t="s">
        <v>269</v>
      </c>
    </row>
    <row r="120" spans="1:13" s="5" customFormat="1" ht="26.1" customHeight="1" x14ac:dyDescent="0.2">
      <c r="A120" s="11">
        <v>117</v>
      </c>
      <c r="B120" s="12" t="s">
        <v>62</v>
      </c>
      <c r="C120" s="12" t="s">
        <v>63</v>
      </c>
      <c r="D120" s="12" t="s">
        <v>20</v>
      </c>
      <c r="E120" s="13">
        <f>Sausis!E43+Vasaris!E47+Balandis!E64</f>
        <v>2808.9</v>
      </c>
      <c r="F120" s="13">
        <f>Sausis!F43+Vasaris!F47+Balandis!F64</f>
        <v>559</v>
      </c>
      <c r="G120" s="14">
        <v>1</v>
      </c>
      <c r="H120" s="20">
        <v>43056</v>
      </c>
      <c r="I120" s="19" t="s">
        <v>59</v>
      </c>
    </row>
    <row r="121" spans="1:13" s="5" customFormat="1" ht="26.1" customHeight="1" x14ac:dyDescent="0.2">
      <c r="A121" s="11">
        <v>118</v>
      </c>
      <c r="B121" s="12" t="s">
        <v>288</v>
      </c>
      <c r="C121" s="12" t="s">
        <v>289</v>
      </c>
      <c r="D121" s="12" t="s">
        <v>20</v>
      </c>
      <c r="E121" s="13">
        <f>Kovas!E56+Balandis!E48+Gegužė!E50</f>
        <v>2793.15</v>
      </c>
      <c r="F121" s="13">
        <f>Kovas!F56+Balandis!F48+Gegužė!F50</f>
        <v>761</v>
      </c>
      <c r="G121" s="14">
        <v>4</v>
      </c>
      <c r="H121" s="15">
        <v>43189</v>
      </c>
      <c r="I121" s="16" t="s">
        <v>269</v>
      </c>
    </row>
    <row r="122" spans="1:13" s="5" customFormat="1" ht="26.1" customHeight="1" x14ac:dyDescent="0.2">
      <c r="A122" s="11">
        <v>119</v>
      </c>
      <c r="B122" s="12" t="s">
        <v>254</v>
      </c>
      <c r="C122" s="12" t="s">
        <v>255</v>
      </c>
      <c r="D122" s="12" t="s">
        <v>256</v>
      </c>
      <c r="E122" s="13">
        <f>Sausis!E39+Kovas!E71+Balandis!E69</f>
        <v>2681</v>
      </c>
      <c r="F122" s="13">
        <f>Sausis!F39+Kovas!F71+Balandis!F69</f>
        <v>770</v>
      </c>
      <c r="G122" s="14">
        <v>6</v>
      </c>
      <c r="H122" s="15">
        <v>43105</v>
      </c>
      <c r="I122" s="19" t="s">
        <v>59</v>
      </c>
      <c r="J122" s="18"/>
      <c r="L122" s="18"/>
      <c r="M122" s="17"/>
    </row>
    <row r="123" spans="1:13" s="5" customFormat="1" ht="26.1" customHeight="1" x14ac:dyDescent="0.2">
      <c r="A123" s="11">
        <v>120</v>
      </c>
      <c r="B123" s="12" t="s">
        <v>290</v>
      </c>
      <c r="C123" s="12" t="s">
        <v>291</v>
      </c>
      <c r="D123" s="12" t="s">
        <v>65</v>
      </c>
      <c r="E123" s="13">
        <f>Kovas!E58+Balandis!E47+Gegužė!E56</f>
        <v>2642.5</v>
      </c>
      <c r="F123" s="13">
        <f>Kovas!F58+Balandis!F47+Gegužė!F56</f>
        <v>579</v>
      </c>
      <c r="G123" s="14">
        <v>1</v>
      </c>
      <c r="H123" s="15">
        <v>43189</v>
      </c>
      <c r="I123" s="16" t="s">
        <v>269</v>
      </c>
    </row>
    <row r="124" spans="1:13" s="5" customFormat="1" ht="26.1" customHeight="1" x14ac:dyDescent="0.2">
      <c r="A124" s="11">
        <v>121</v>
      </c>
      <c r="B124" s="12" t="s">
        <v>393</v>
      </c>
      <c r="C124" s="12" t="s">
        <v>394</v>
      </c>
      <c r="D124" s="12" t="s">
        <v>268</v>
      </c>
      <c r="E124" s="13">
        <f>Gegužė!E34</f>
        <v>2383.58</v>
      </c>
      <c r="F124" s="13">
        <f>Gegužė!F34</f>
        <v>535</v>
      </c>
      <c r="G124" s="14">
        <v>3</v>
      </c>
      <c r="H124" s="15">
        <v>43224</v>
      </c>
      <c r="I124" s="19" t="s">
        <v>392</v>
      </c>
    </row>
    <row r="125" spans="1:13" s="5" customFormat="1" ht="26.1" customHeight="1" x14ac:dyDescent="0.2">
      <c r="A125" s="11">
        <v>122</v>
      </c>
      <c r="B125" s="12" t="s">
        <v>66</v>
      </c>
      <c r="C125" s="12" t="s">
        <v>67</v>
      </c>
      <c r="D125" s="12" t="s">
        <v>11</v>
      </c>
      <c r="E125" s="13">
        <f>Sausis!E40</f>
        <v>2099.98</v>
      </c>
      <c r="F125" s="13">
        <f>Sausis!F40</f>
        <v>441</v>
      </c>
      <c r="G125" s="14">
        <v>8</v>
      </c>
      <c r="H125" s="15">
        <v>43098</v>
      </c>
      <c r="I125" s="19" t="s">
        <v>33</v>
      </c>
    </row>
    <row r="126" spans="1:13" s="5" customFormat="1" ht="26.1" customHeight="1" x14ac:dyDescent="0.2">
      <c r="A126" s="11">
        <v>123</v>
      </c>
      <c r="B126" s="12" t="s">
        <v>300</v>
      </c>
      <c r="C126" s="12" t="s">
        <v>306</v>
      </c>
      <c r="D126" s="12" t="s">
        <v>307</v>
      </c>
      <c r="E126" s="13">
        <f>Balandis!E49</f>
        <v>1983</v>
      </c>
      <c r="F126" s="13">
        <f>Balandis!F49</f>
        <v>461</v>
      </c>
      <c r="G126" s="14">
        <v>1</v>
      </c>
      <c r="H126" s="20">
        <v>43196</v>
      </c>
      <c r="I126" s="19" t="s">
        <v>269</v>
      </c>
    </row>
    <row r="127" spans="1:13" s="5" customFormat="1" ht="26.1" customHeight="1" x14ac:dyDescent="0.2">
      <c r="A127" s="11">
        <v>124</v>
      </c>
      <c r="B127" s="12" t="s">
        <v>57</v>
      </c>
      <c r="C127" s="12" t="s">
        <v>58</v>
      </c>
      <c r="D127" s="12" t="s">
        <v>11</v>
      </c>
      <c r="E127" s="13">
        <f>Sausis!E42</f>
        <v>1901.92</v>
      </c>
      <c r="F127" s="13">
        <f>Sausis!F42</f>
        <v>410</v>
      </c>
      <c r="G127" s="14">
        <v>2</v>
      </c>
      <c r="H127" s="15">
        <v>43077</v>
      </c>
      <c r="I127" s="19" t="s">
        <v>14</v>
      </c>
    </row>
    <row r="128" spans="1:13" s="5" customFormat="1" ht="26.1" customHeight="1" x14ac:dyDescent="0.2">
      <c r="A128" s="11">
        <v>125</v>
      </c>
      <c r="B128" s="12" t="s">
        <v>136</v>
      </c>
      <c r="C128" s="12" t="s">
        <v>137</v>
      </c>
      <c r="D128" s="12" t="s">
        <v>20</v>
      </c>
      <c r="E128" s="13">
        <f>Sausis!E45+Vasaris!E51+Kovas!E64+Balandis!E66</f>
        <v>1875.8999999999999</v>
      </c>
      <c r="F128" s="13">
        <f>Sausis!F45+Vasaris!F51+Kovas!F64+Balandis!F66</f>
        <v>378</v>
      </c>
      <c r="G128" s="14">
        <v>1</v>
      </c>
      <c r="H128" s="20">
        <v>43035</v>
      </c>
      <c r="I128" s="19" t="s">
        <v>59</v>
      </c>
    </row>
    <row r="129" spans="1:13" s="5" customFormat="1" ht="26.1" customHeight="1" x14ac:dyDescent="0.2">
      <c r="A129" s="11">
        <v>126</v>
      </c>
      <c r="B129" s="12" t="s">
        <v>301</v>
      </c>
      <c r="C129" s="12" t="s">
        <v>308</v>
      </c>
      <c r="D129" s="12" t="s">
        <v>309</v>
      </c>
      <c r="E129" s="13">
        <f>Balandis!E51+Gegužė!E59</f>
        <v>1707.2</v>
      </c>
      <c r="F129" s="13">
        <f>Balandis!F51+Gegužė!F59</f>
        <v>471</v>
      </c>
      <c r="G129" s="14">
        <v>6</v>
      </c>
      <c r="H129" s="20">
        <v>43196</v>
      </c>
      <c r="I129" s="19" t="s">
        <v>269</v>
      </c>
    </row>
    <row r="130" spans="1:13" s="5" customFormat="1" ht="26.1" customHeight="1" x14ac:dyDescent="0.2">
      <c r="A130" s="11">
        <v>127</v>
      </c>
      <c r="B130" s="12" t="s">
        <v>292</v>
      </c>
      <c r="C130" s="12" t="s">
        <v>294</v>
      </c>
      <c r="D130" s="12" t="s">
        <v>293</v>
      </c>
      <c r="E130" s="13">
        <f>Kovas!E65+Balandis!E52</f>
        <v>1697.75</v>
      </c>
      <c r="F130" s="13">
        <f>Kovas!F65+Balandis!F52</f>
        <v>399</v>
      </c>
      <c r="G130" s="14">
        <v>1</v>
      </c>
      <c r="H130" s="20">
        <v>43189</v>
      </c>
      <c r="I130" s="19" t="s">
        <v>269</v>
      </c>
    </row>
    <row r="131" spans="1:13" s="5" customFormat="1" ht="26.1" customHeight="1" x14ac:dyDescent="0.2">
      <c r="A131" s="11">
        <v>128</v>
      </c>
      <c r="B131" s="12" t="s">
        <v>176</v>
      </c>
      <c r="C131" s="12" t="s">
        <v>177</v>
      </c>
      <c r="D131" s="12" t="s">
        <v>178</v>
      </c>
      <c r="E131" s="13">
        <f>Sausis!E48+Vasaris!E52+Kovas!E67+Balandis!E71</f>
        <v>1550.9</v>
      </c>
      <c r="F131" s="13">
        <f>Sausis!F48+Vasaris!F52+Kovas!F67+Balandis!F71</f>
        <v>342</v>
      </c>
      <c r="G131" s="14">
        <v>1</v>
      </c>
      <c r="H131" s="15">
        <v>43084</v>
      </c>
      <c r="I131" s="19" t="s">
        <v>59</v>
      </c>
    </row>
    <row r="132" spans="1:13" s="5" customFormat="1" ht="26.1" customHeight="1" x14ac:dyDescent="0.2">
      <c r="A132" s="11">
        <v>129</v>
      </c>
      <c r="B132" s="12" t="s">
        <v>360</v>
      </c>
      <c r="C132" s="12" t="s">
        <v>359</v>
      </c>
      <c r="D132" s="12" t="s">
        <v>11</v>
      </c>
      <c r="E132" s="13">
        <f>Gegužė!E37</f>
        <v>1476.7</v>
      </c>
      <c r="F132" s="13">
        <f>Gegužė!F37</f>
        <v>297</v>
      </c>
      <c r="G132" s="14">
        <v>6</v>
      </c>
      <c r="H132" s="15" t="s">
        <v>362</v>
      </c>
      <c r="I132" s="16" t="s">
        <v>14</v>
      </c>
    </row>
    <row r="133" spans="1:13" s="5" customFormat="1" ht="26.1" customHeight="1" x14ac:dyDescent="0.2">
      <c r="A133" s="11">
        <v>130</v>
      </c>
      <c r="B133" s="12" t="s">
        <v>260</v>
      </c>
      <c r="C133" s="12" t="s">
        <v>262</v>
      </c>
      <c r="D133" s="12" t="s">
        <v>261</v>
      </c>
      <c r="E133" s="13">
        <f>Vasaris!E39+Kovas!E62</f>
        <v>1449</v>
      </c>
      <c r="F133" s="13">
        <f>Vasaris!F39+Kovas!F62</f>
        <v>412</v>
      </c>
      <c r="G133" s="14">
        <v>3</v>
      </c>
      <c r="H133" s="15">
        <v>43154</v>
      </c>
      <c r="I133" s="19" t="s">
        <v>59</v>
      </c>
      <c r="J133" s="18"/>
    </row>
    <row r="134" spans="1:13" s="5" customFormat="1" ht="26.1" customHeight="1" x14ac:dyDescent="0.2">
      <c r="A134" s="11">
        <v>131</v>
      </c>
      <c r="B134" s="12" t="s">
        <v>257</v>
      </c>
      <c r="C134" s="12" t="s">
        <v>258</v>
      </c>
      <c r="D134" s="12" t="s">
        <v>259</v>
      </c>
      <c r="E134" s="13">
        <f>Sausis!E44+Kovas!E78</f>
        <v>1428</v>
      </c>
      <c r="F134" s="13">
        <f>Sausis!F44+Kovas!F78</f>
        <v>383</v>
      </c>
      <c r="G134" s="14">
        <v>2</v>
      </c>
      <c r="H134" s="20">
        <v>43112</v>
      </c>
      <c r="I134" s="19" t="s">
        <v>59</v>
      </c>
      <c r="M134" s="29"/>
    </row>
    <row r="135" spans="1:13" s="5" customFormat="1" ht="26.1" customHeight="1" x14ac:dyDescent="0.2">
      <c r="A135" s="11">
        <v>132</v>
      </c>
      <c r="B135" s="25" t="s">
        <v>330</v>
      </c>
      <c r="C135" s="25" t="s">
        <v>331</v>
      </c>
      <c r="D135" s="12" t="s">
        <v>332</v>
      </c>
      <c r="E135" s="13">
        <f>Balandis!E53+Gegužė!E62</f>
        <v>1361.8000000000002</v>
      </c>
      <c r="F135" s="13">
        <f>Balandis!F53+Gegužė!F62</f>
        <v>325</v>
      </c>
      <c r="G135" s="14">
        <v>5</v>
      </c>
      <c r="H135" s="26">
        <v>43203</v>
      </c>
      <c r="I135" s="16" t="s">
        <v>54</v>
      </c>
    </row>
    <row r="136" spans="1:13" s="5" customFormat="1" ht="26.1" customHeight="1" x14ac:dyDescent="0.2">
      <c r="A136" s="11">
        <v>133</v>
      </c>
      <c r="B136" s="12" t="s">
        <v>295</v>
      </c>
      <c r="C136" s="12" t="s">
        <v>296</v>
      </c>
      <c r="D136" s="12" t="s">
        <v>297</v>
      </c>
      <c r="E136" s="13">
        <f>Kovas!E68+Balandis!E54</f>
        <v>1341.3</v>
      </c>
      <c r="F136" s="13">
        <f>Kovas!F68+Balandis!F54</f>
        <v>319</v>
      </c>
      <c r="G136" s="14">
        <v>2</v>
      </c>
      <c r="H136" s="20">
        <v>43189</v>
      </c>
      <c r="I136" s="19" t="s">
        <v>269</v>
      </c>
    </row>
    <row r="137" spans="1:13" ht="26.1" customHeight="1" x14ac:dyDescent="0.3">
      <c r="A137" s="11">
        <v>134</v>
      </c>
      <c r="B137" s="12" t="s">
        <v>205</v>
      </c>
      <c r="C137" s="12" t="s">
        <v>204</v>
      </c>
      <c r="D137" s="12" t="s">
        <v>11</v>
      </c>
      <c r="E137" s="13">
        <f>Kovas!E48</f>
        <v>1334.4</v>
      </c>
      <c r="F137" s="13">
        <f>Kovas!F48</f>
        <v>234</v>
      </c>
      <c r="G137" s="14">
        <v>5</v>
      </c>
      <c r="H137" s="15" t="s">
        <v>329</v>
      </c>
      <c r="I137" s="19" t="s">
        <v>14</v>
      </c>
    </row>
    <row r="138" spans="1:13" s="5" customFormat="1" ht="26.1" customHeight="1" x14ac:dyDescent="0.2">
      <c r="A138" s="11">
        <v>135</v>
      </c>
      <c r="B138" s="12" t="s">
        <v>117</v>
      </c>
      <c r="C138" s="12" t="s">
        <v>116</v>
      </c>
      <c r="D138" s="12" t="s">
        <v>118</v>
      </c>
      <c r="E138" s="13">
        <f>Sausis!E46+Vasaris!E56</f>
        <v>1136.8</v>
      </c>
      <c r="F138" s="13">
        <f>Sausis!F46+Vasaris!F56</f>
        <v>302</v>
      </c>
      <c r="G138" s="14">
        <v>3</v>
      </c>
      <c r="H138" s="15">
        <v>43105</v>
      </c>
      <c r="I138" s="16" t="s">
        <v>54</v>
      </c>
    </row>
    <row r="139" spans="1:13" s="5" customFormat="1" ht="26.1" customHeight="1" x14ac:dyDescent="0.2">
      <c r="A139" s="11">
        <v>136</v>
      </c>
      <c r="B139" s="12" t="s">
        <v>245</v>
      </c>
      <c r="C139" s="12" t="s">
        <v>246</v>
      </c>
      <c r="D139" s="12" t="s">
        <v>247</v>
      </c>
      <c r="E139" s="13">
        <f>Kovas!E51</f>
        <v>1039</v>
      </c>
      <c r="F139" s="13">
        <f>Kovas!F51</f>
        <v>277</v>
      </c>
      <c r="G139" s="14">
        <v>1</v>
      </c>
      <c r="H139" s="15">
        <v>43161</v>
      </c>
      <c r="I139" s="19" t="s">
        <v>143</v>
      </c>
    </row>
    <row r="140" spans="1:13" s="5" customFormat="1" ht="26.1" customHeight="1" x14ac:dyDescent="0.2">
      <c r="A140" s="11">
        <v>137</v>
      </c>
      <c r="B140" s="12" t="s">
        <v>174</v>
      </c>
      <c r="C140" s="12" t="s">
        <v>173</v>
      </c>
      <c r="D140" s="12" t="s">
        <v>175</v>
      </c>
      <c r="E140" s="13">
        <f>Sausis!E49+Vasaris!E58+Kovas!E75+Balandis!E72</f>
        <v>1007.4</v>
      </c>
      <c r="F140" s="13">
        <f>Sausis!F49+Vasaris!F58+Kovas!F75+Balandis!F72</f>
        <v>291</v>
      </c>
      <c r="G140" s="14">
        <v>1</v>
      </c>
      <c r="H140" s="15">
        <v>43091</v>
      </c>
      <c r="I140" s="19" t="s">
        <v>59</v>
      </c>
    </row>
    <row r="141" spans="1:13" s="5" customFormat="1" ht="26.1" customHeight="1" x14ac:dyDescent="0.2">
      <c r="A141" s="11">
        <v>138</v>
      </c>
      <c r="B141" s="12" t="s">
        <v>302</v>
      </c>
      <c r="C141" s="12" t="s">
        <v>310</v>
      </c>
      <c r="D141" s="12" t="s">
        <v>311</v>
      </c>
      <c r="E141" s="13">
        <f>Balandis!E55+Gegužė!E63</f>
        <v>959.5</v>
      </c>
      <c r="F141" s="13">
        <f>Balandis!F55+Gegužė!F63</f>
        <v>240</v>
      </c>
      <c r="G141" s="14">
        <v>6</v>
      </c>
      <c r="H141" s="20">
        <v>43196</v>
      </c>
      <c r="I141" s="19" t="s">
        <v>269</v>
      </c>
      <c r="M141" s="29"/>
    </row>
    <row r="142" spans="1:13" s="5" customFormat="1" ht="26.1" customHeight="1" x14ac:dyDescent="0.2">
      <c r="A142" s="11">
        <v>139</v>
      </c>
      <c r="B142" s="12" t="s">
        <v>391</v>
      </c>
      <c r="C142" s="12" t="s">
        <v>390</v>
      </c>
      <c r="D142" s="12"/>
      <c r="E142" s="13">
        <f>Gegužė!E40</f>
        <v>633</v>
      </c>
      <c r="F142" s="13">
        <f>Gegužė!F40</f>
        <v>194</v>
      </c>
      <c r="G142" s="14">
        <v>2</v>
      </c>
      <c r="H142" s="15">
        <v>43224</v>
      </c>
      <c r="I142" s="16" t="s">
        <v>54</v>
      </c>
    </row>
    <row r="143" spans="1:13" s="5" customFormat="1" ht="26.1" customHeight="1" x14ac:dyDescent="0.2">
      <c r="A143" s="11">
        <v>140</v>
      </c>
      <c r="B143" s="12" t="s">
        <v>119</v>
      </c>
      <c r="C143" s="12" t="s">
        <v>120</v>
      </c>
      <c r="D143" s="12" t="s">
        <v>121</v>
      </c>
      <c r="E143" s="13">
        <f>Sausis!E50+Vasaris!E55</f>
        <v>585</v>
      </c>
      <c r="F143" s="13">
        <f>Sausis!F50+Vasaris!F55</f>
        <v>215</v>
      </c>
      <c r="G143" s="14">
        <v>2</v>
      </c>
      <c r="H143" s="15">
        <v>43105</v>
      </c>
      <c r="I143" s="16" t="s">
        <v>54</v>
      </c>
      <c r="M143" s="29"/>
    </row>
    <row r="144" spans="1:13" ht="26.1" customHeight="1" x14ac:dyDescent="0.3">
      <c r="A144" s="11">
        <v>141</v>
      </c>
      <c r="B144" s="12" t="s">
        <v>180</v>
      </c>
      <c r="C144" s="22" t="s">
        <v>179</v>
      </c>
      <c r="D144" s="22" t="s">
        <v>20</v>
      </c>
      <c r="E144" s="13">
        <f>Sausis!E51+Vasaris!E53+Kovas!E77</f>
        <v>396.8</v>
      </c>
      <c r="F144" s="13">
        <f>Sausis!F51+Vasaris!F53+Kovas!F77</f>
        <v>108</v>
      </c>
      <c r="G144" s="23">
        <v>1</v>
      </c>
      <c r="H144" s="15">
        <v>43070</v>
      </c>
      <c r="I144" s="19" t="s">
        <v>59</v>
      </c>
    </row>
    <row r="145" spans="1:16" s="5" customFormat="1" ht="26.1" customHeight="1" x14ac:dyDescent="0.2">
      <c r="A145" s="11">
        <v>142</v>
      </c>
      <c r="B145" s="12" t="s">
        <v>303</v>
      </c>
      <c r="C145" s="12" t="s">
        <v>303</v>
      </c>
      <c r="D145" s="12" t="s">
        <v>20</v>
      </c>
      <c r="E145" s="13">
        <f>Balandis!E65+Gegužė!E55</f>
        <v>301</v>
      </c>
      <c r="F145" s="13">
        <f>Balandis!F65+Gegužė!F55</f>
        <v>89</v>
      </c>
      <c r="G145" s="14">
        <v>1</v>
      </c>
      <c r="H145" s="20">
        <v>43196</v>
      </c>
      <c r="I145" s="19" t="s">
        <v>269</v>
      </c>
      <c r="J145" s="18"/>
    </row>
    <row r="146" spans="1:16" s="5" customFormat="1" ht="26.1" customHeight="1" x14ac:dyDescent="0.2">
      <c r="A146" s="11">
        <v>143</v>
      </c>
      <c r="B146" s="12" t="s">
        <v>162</v>
      </c>
      <c r="C146" s="12" t="s">
        <v>167</v>
      </c>
      <c r="D146" s="12" t="s">
        <v>20</v>
      </c>
      <c r="E146" s="13">
        <f>Vasaris!E49</f>
        <v>242</v>
      </c>
      <c r="F146" s="13">
        <f>Vasaris!F49</f>
        <v>121</v>
      </c>
      <c r="G146" s="14">
        <v>1</v>
      </c>
      <c r="H146" s="15">
        <v>42322</v>
      </c>
      <c r="I146" s="19" t="s">
        <v>14</v>
      </c>
    </row>
    <row r="147" spans="1:16" ht="26.1" customHeight="1" x14ac:dyDescent="0.3">
      <c r="A147" s="11">
        <v>144</v>
      </c>
      <c r="B147" s="12" t="s">
        <v>93</v>
      </c>
      <c r="C147" s="12" t="s">
        <v>92</v>
      </c>
      <c r="D147" s="12" t="s">
        <v>20</v>
      </c>
      <c r="E147" s="13">
        <f>Sausis!E52</f>
        <v>224</v>
      </c>
      <c r="F147" s="13">
        <f>Sausis!F52</f>
        <v>112</v>
      </c>
      <c r="G147" s="14">
        <v>1</v>
      </c>
      <c r="H147" s="15">
        <v>41691</v>
      </c>
      <c r="I147" s="19" t="s">
        <v>14</v>
      </c>
    </row>
    <row r="148" spans="1:16" s="5" customFormat="1" ht="26.1" customHeight="1" x14ac:dyDescent="0.2">
      <c r="A148" s="11">
        <v>145</v>
      </c>
      <c r="B148" s="12" t="s">
        <v>233</v>
      </c>
      <c r="C148" s="12" t="s">
        <v>234</v>
      </c>
      <c r="D148" s="12" t="s">
        <v>11</v>
      </c>
      <c r="E148" s="13">
        <f>Kovas!E70</f>
        <v>181.5</v>
      </c>
      <c r="F148" s="13">
        <f>Kovas!F70</f>
        <v>37</v>
      </c>
      <c r="G148" s="14">
        <v>1</v>
      </c>
      <c r="H148" s="15">
        <v>43042</v>
      </c>
      <c r="I148" s="19" t="s">
        <v>13</v>
      </c>
      <c r="J148" s="18"/>
    </row>
    <row r="149" spans="1:16" ht="26.1" customHeight="1" x14ac:dyDescent="0.3">
      <c r="A149" s="11">
        <v>146</v>
      </c>
      <c r="B149" s="12" t="s">
        <v>398</v>
      </c>
      <c r="C149" s="12" t="s">
        <v>397</v>
      </c>
      <c r="D149" s="12" t="s">
        <v>399</v>
      </c>
      <c r="E149" s="13">
        <f>Gegužė!E48</f>
        <v>166.6</v>
      </c>
      <c r="F149" s="13">
        <f>Gegužė!F48</f>
        <v>54</v>
      </c>
      <c r="G149" s="14">
        <v>1</v>
      </c>
      <c r="H149" s="15" t="s">
        <v>362</v>
      </c>
      <c r="I149" s="19" t="s">
        <v>392</v>
      </c>
    </row>
    <row r="150" spans="1:16" s="5" customFormat="1" ht="26.1" customHeight="1" x14ac:dyDescent="0.2">
      <c r="A150" s="11">
        <v>147</v>
      </c>
      <c r="B150" s="12" t="s">
        <v>373</v>
      </c>
      <c r="C150" s="12" t="s">
        <v>375</v>
      </c>
      <c r="D150" s="12" t="s">
        <v>20</v>
      </c>
      <c r="E150" s="13">
        <f>Gegužė!E49</f>
        <v>164</v>
      </c>
      <c r="F150" s="13">
        <f>Gegužė!F49</f>
        <v>51</v>
      </c>
      <c r="G150" s="14">
        <v>2</v>
      </c>
      <c r="H150" s="20">
        <v>43196</v>
      </c>
      <c r="I150" s="19" t="s">
        <v>269</v>
      </c>
      <c r="N150" s="29"/>
      <c r="P150" s="35"/>
    </row>
    <row r="151" spans="1:16" ht="26.1" customHeight="1" x14ac:dyDescent="0.3">
      <c r="A151" s="11">
        <v>148</v>
      </c>
      <c r="B151" s="21" t="s">
        <v>48</v>
      </c>
      <c r="C151" s="12" t="s">
        <v>49</v>
      </c>
      <c r="D151" s="12" t="s">
        <v>50</v>
      </c>
      <c r="E151" s="13">
        <f>Sausis!E53</f>
        <v>125</v>
      </c>
      <c r="F151" s="13">
        <f>Sausis!F53</f>
        <v>34</v>
      </c>
      <c r="G151" s="14">
        <v>1</v>
      </c>
      <c r="H151" s="15">
        <v>43063</v>
      </c>
      <c r="I151" s="16" t="s">
        <v>32</v>
      </c>
    </row>
    <row r="152" spans="1:16" s="5" customFormat="1" ht="26.1" customHeight="1" x14ac:dyDescent="0.2">
      <c r="A152" s="11">
        <v>149</v>
      </c>
      <c r="B152" s="12" t="s">
        <v>213</v>
      </c>
      <c r="C152" s="12" t="s">
        <v>206</v>
      </c>
      <c r="D152" s="12" t="s">
        <v>11</v>
      </c>
      <c r="E152" s="13">
        <f>Kovas!E72</f>
        <v>113.02</v>
      </c>
      <c r="F152" s="13">
        <f>Kovas!F72</f>
        <v>23</v>
      </c>
      <c r="G152" s="14">
        <v>1</v>
      </c>
      <c r="H152" s="15">
        <v>42937</v>
      </c>
      <c r="I152" s="19" t="s">
        <v>164</v>
      </c>
      <c r="J152" s="18"/>
    </row>
    <row r="153" spans="1:16" s="5" customFormat="1" ht="26.1" customHeight="1" x14ac:dyDescent="0.2">
      <c r="A153" s="11">
        <v>150</v>
      </c>
      <c r="B153" s="21" t="s">
        <v>252</v>
      </c>
      <c r="C153" s="12" t="s">
        <v>253</v>
      </c>
      <c r="D153" s="12" t="s">
        <v>11</v>
      </c>
      <c r="E153" s="13">
        <f>Sausis!E54</f>
        <v>84.6</v>
      </c>
      <c r="F153" s="13">
        <f>Sausis!F54</f>
        <v>17</v>
      </c>
      <c r="G153" s="14">
        <v>1</v>
      </c>
      <c r="H153" s="15">
        <v>42993</v>
      </c>
      <c r="I153" s="19" t="s">
        <v>59</v>
      </c>
      <c r="J153" s="18"/>
      <c r="L153" s="18"/>
      <c r="M153" s="17"/>
    </row>
    <row r="154" spans="1:16" s="5" customFormat="1" ht="26.1" customHeight="1" x14ac:dyDescent="0.2">
      <c r="A154" s="11">
        <v>151</v>
      </c>
      <c r="B154" s="27" t="s">
        <v>94</v>
      </c>
      <c r="C154" s="12" t="s">
        <v>95</v>
      </c>
      <c r="D154" s="12" t="s">
        <v>9</v>
      </c>
      <c r="E154" s="13">
        <f>Sausis!E55</f>
        <v>81.5</v>
      </c>
      <c r="F154" s="13">
        <f>Sausis!F55</f>
        <v>17</v>
      </c>
      <c r="G154" s="14">
        <v>1</v>
      </c>
      <c r="H154" s="15">
        <v>42790</v>
      </c>
      <c r="I154" s="19" t="s">
        <v>14</v>
      </c>
      <c r="J154" s="18"/>
    </row>
    <row r="155" spans="1:16" s="5" customFormat="1" ht="26.1" customHeight="1" x14ac:dyDescent="0.2">
      <c r="A155" s="11">
        <v>152</v>
      </c>
      <c r="B155" s="12" t="s">
        <v>374</v>
      </c>
      <c r="C155" s="12" t="s">
        <v>376</v>
      </c>
      <c r="D155" s="12" t="s">
        <v>377</v>
      </c>
      <c r="E155" s="13">
        <f>Gegužė!E61</f>
        <v>72</v>
      </c>
      <c r="F155" s="13">
        <f>Gegužė!F61</f>
        <v>22</v>
      </c>
      <c r="G155" s="14">
        <v>1</v>
      </c>
      <c r="H155" s="20">
        <v>43196</v>
      </c>
      <c r="I155" s="16" t="s">
        <v>269</v>
      </c>
      <c r="J155" s="18"/>
      <c r="L155" s="18"/>
      <c r="M155" s="17"/>
    </row>
    <row r="156" spans="1:16" s="5" customFormat="1" ht="26.1" customHeight="1" x14ac:dyDescent="0.2">
      <c r="A156" s="11">
        <v>153</v>
      </c>
      <c r="B156" s="27" t="s">
        <v>248</v>
      </c>
      <c r="C156" s="12" t="s">
        <v>249</v>
      </c>
      <c r="D156" s="12" t="s">
        <v>20</v>
      </c>
      <c r="E156" s="13">
        <f>Sausis!E56</f>
        <v>53.1</v>
      </c>
      <c r="F156" s="13">
        <f>Sausis!F56</f>
        <v>10</v>
      </c>
      <c r="G156" s="14">
        <v>1</v>
      </c>
      <c r="H156" s="15">
        <v>42930</v>
      </c>
      <c r="I156" s="19" t="s">
        <v>59</v>
      </c>
      <c r="J156" s="18"/>
    </row>
    <row r="157" spans="1:16" s="5" customFormat="1" ht="26.1" customHeight="1" x14ac:dyDescent="0.2">
      <c r="A157" s="11">
        <v>154</v>
      </c>
      <c r="B157" s="12" t="s">
        <v>17</v>
      </c>
      <c r="C157" s="12" t="s">
        <v>18</v>
      </c>
      <c r="D157" s="12" t="s">
        <v>11</v>
      </c>
      <c r="E157" s="13">
        <f>Sausis!E57</f>
        <v>32</v>
      </c>
      <c r="F157" s="13">
        <f>Sausis!F57</f>
        <v>8</v>
      </c>
      <c r="G157" s="14">
        <v>1</v>
      </c>
      <c r="H157" s="15">
        <v>42944</v>
      </c>
      <c r="I157" s="19" t="s">
        <v>13</v>
      </c>
      <c r="J157" s="18"/>
    </row>
    <row r="158" spans="1:16" ht="26.1" customHeight="1" x14ac:dyDescent="0.3">
      <c r="A158" s="11">
        <v>155</v>
      </c>
      <c r="B158" s="12" t="s">
        <v>34</v>
      </c>
      <c r="C158" s="12" t="s">
        <v>35</v>
      </c>
      <c r="D158" s="12" t="s">
        <v>11</v>
      </c>
      <c r="E158" s="13">
        <f>Sausis!E58</f>
        <v>27</v>
      </c>
      <c r="F158" s="13">
        <f>Sausis!F58</f>
        <v>9</v>
      </c>
      <c r="G158" s="14">
        <v>1</v>
      </c>
      <c r="H158" s="15">
        <v>43014</v>
      </c>
      <c r="I158" s="19" t="s">
        <v>14</v>
      </c>
    </row>
    <row r="159" spans="1:16" ht="17.399999999999999" x14ac:dyDescent="0.3">
      <c r="A159" s="1"/>
      <c r="B159" s="2"/>
      <c r="C159" s="2"/>
      <c r="D159" s="2"/>
      <c r="E159" s="43">
        <f>SUM(E4:E158)</f>
        <v>8383802.0200000005</v>
      </c>
      <c r="F159" s="43">
        <f>SUM(F4:F158)</f>
        <v>1607341</v>
      </c>
      <c r="G159" s="4"/>
      <c r="H159" s="4"/>
      <c r="I159" s="4"/>
    </row>
    <row r="160" spans="1:16" ht="17.399999999999999" x14ac:dyDescent="0.3">
      <c r="A160" s="6"/>
      <c r="B160" s="2"/>
      <c r="C160" s="2"/>
      <c r="D160" s="2"/>
      <c r="E160" s="3"/>
      <c r="F160" s="3"/>
      <c r="G160" s="4"/>
      <c r="H160" s="4"/>
      <c r="I160" s="4"/>
    </row>
    <row r="162" spans="1:9" ht="15.6" x14ac:dyDescent="0.3">
      <c r="C162" s="36" t="s">
        <v>70</v>
      </c>
      <c r="E162" s="37">
        <f>Sausis!E60</f>
        <v>2631624.96</v>
      </c>
      <c r="F162" s="37">
        <f>Sausis!F60</f>
        <v>504497</v>
      </c>
    </row>
    <row r="163" spans="1:9" ht="15.6" x14ac:dyDescent="0.3">
      <c r="C163" s="36" t="s">
        <v>71</v>
      </c>
      <c r="E163" s="37">
        <f>Vasaris!E60</f>
        <v>2082426.1800000004</v>
      </c>
      <c r="F163" s="37">
        <f>Vasaris!F60</f>
        <v>392489</v>
      </c>
    </row>
    <row r="164" spans="1:9" ht="15.6" x14ac:dyDescent="0.3">
      <c r="A164" s="5"/>
      <c r="B164" s="33"/>
      <c r="C164" s="36" t="s">
        <v>72</v>
      </c>
      <c r="D164" s="5"/>
      <c r="E164" s="37">
        <f>Kovas!E81</f>
        <v>1418163.5199999998</v>
      </c>
      <c r="F164" s="37">
        <f>Kovas!F81</f>
        <v>272181</v>
      </c>
      <c r="G164" s="5"/>
      <c r="H164" s="5"/>
      <c r="I164" s="5"/>
    </row>
    <row r="165" spans="1:9" ht="15.6" x14ac:dyDescent="0.3">
      <c r="A165" s="5"/>
      <c r="B165" s="33"/>
      <c r="C165" s="36" t="s">
        <v>73</v>
      </c>
      <c r="D165" s="5"/>
      <c r="E165" s="38">
        <f>Balandis!E74</f>
        <v>1364842.0700000003</v>
      </c>
      <c r="F165" s="38">
        <f>Balandis!F74</f>
        <v>265025</v>
      </c>
      <c r="G165" s="5"/>
      <c r="H165" s="5"/>
      <c r="I165" s="5"/>
    </row>
    <row r="166" spans="1:9" ht="15.6" x14ac:dyDescent="0.3">
      <c r="A166" s="5"/>
      <c r="B166" s="33"/>
      <c r="C166" s="36" t="s">
        <v>74</v>
      </c>
      <c r="D166" s="5"/>
      <c r="E166" s="37">
        <f>Gegužė!E67</f>
        <v>886745.29</v>
      </c>
      <c r="F166" s="37">
        <f>Gegužė!F67</f>
        <v>173149</v>
      </c>
      <c r="G166" s="5"/>
      <c r="H166" s="5"/>
      <c r="I166" s="5"/>
    </row>
    <row r="167" spans="1:9" ht="15.6" x14ac:dyDescent="0.3">
      <c r="A167" s="5"/>
      <c r="B167" s="33"/>
      <c r="C167" s="36" t="s">
        <v>75</v>
      </c>
      <c r="E167" s="37"/>
      <c r="F167" s="37"/>
      <c r="G167" s="5"/>
      <c r="H167" s="5"/>
      <c r="I167" s="5"/>
    </row>
    <row r="168" spans="1:9" ht="15.6" x14ac:dyDescent="0.3">
      <c r="A168" s="5"/>
      <c r="B168" s="33"/>
      <c r="C168" s="36" t="s">
        <v>76</v>
      </c>
      <c r="E168" s="37"/>
      <c r="F168" s="37"/>
      <c r="G168" s="5"/>
      <c r="H168" s="5"/>
      <c r="I168" s="5"/>
    </row>
    <row r="169" spans="1:9" ht="15.6" x14ac:dyDescent="0.3">
      <c r="A169" s="5"/>
      <c r="B169" s="33"/>
      <c r="C169" s="36" t="s">
        <v>77</v>
      </c>
      <c r="E169" s="37"/>
      <c r="F169" s="37"/>
      <c r="G169" s="5"/>
      <c r="H169" s="5"/>
      <c r="I169" s="5"/>
    </row>
    <row r="170" spans="1:9" ht="15.6" x14ac:dyDescent="0.3">
      <c r="A170" s="5"/>
      <c r="B170" s="33"/>
      <c r="C170" s="36" t="s">
        <v>78</v>
      </c>
      <c r="E170" s="37"/>
      <c r="F170" s="37"/>
      <c r="G170" s="5"/>
      <c r="H170" s="5"/>
      <c r="I170" s="5"/>
    </row>
    <row r="171" spans="1:9" ht="15.6" x14ac:dyDescent="0.3">
      <c r="C171" s="36" t="s">
        <v>79</v>
      </c>
      <c r="E171" s="37"/>
      <c r="F171" s="37"/>
    </row>
    <row r="172" spans="1:9" ht="15.6" x14ac:dyDescent="0.3">
      <c r="C172" s="36" t="s">
        <v>80</v>
      </c>
      <c r="E172" s="37"/>
      <c r="F172" s="37"/>
    </row>
    <row r="173" spans="1:9" ht="15.6" x14ac:dyDescent="0.3">
      <c r="C173" s="36" t="s">
        <v>81</v>
      </c>
      <c r="E173" s="37"/>
      <c r="F173" s="37"/>
    </row>
    <row r="174" spans="1:9" x14ac:dyDescent="0.3">
      <c r="E174" s="44">
        <f>SUM(E162:E173)</f>
        <v>8383802.0200000005</v>
      </c>
      <c r="F174" s="44">
        <f>SUM(F162:F173)</f>
        <v>1607341</v>
      </c>
    </row>
  </sheetData>
  <sortState ref="B4:I158">
    <sortCondition descending="1" ref="E4:E1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F654-106E-4A44-99C6-91981735E40F}">
  <dimension ref="A1:P73"/>
  <sheetViews>
    <sheetView topLeftCell="A31" workbookViewId="0">
      <selection activeCell="E39" sqref="E39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23.21875" customWidth="1"/>
    <col min="12" max="12" width="16.77734375" customWidth="1"/>
  </cols>
  <sheetData>
    <row r="1" spans="1:13" s="5" customFormat="1" ht="17.399999999999999" x14ac:dyDescent="0.3">
      <c r="A1" s="1" t="s">
        <v>129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16</v>
      </c>
      <c r="C4" s="12" t="s">
        <v>16</v>
      </c>
      <c r="D4" s="12" t="s">
        <v>9</v>
      </c>
      <c r="E4" s="13">
        <v>916674</v>
      </c>
      <c r="F4" s="13">
        <v>166170</v>
      </c>
      <c r="G4" s="14">
        <v>18</v>
      </c>
      <c r="H4" s="15">
        <v>43098</v>
      </c>
      <c r="I4" s="16" t="s">
        <v>10</v>
      </c>
      <c r="J4" s="18"/>
      <c r="L4" s="18"/>
      <c r="M4" s="17"/>
    </row>
    <row r="5" spans="1:13" s="5" customFormat="1" ht="26.1" customHeight="1" x14ac:dyDescent="0.2">
      <c r="A5" s="11">
        <v>2</v>
      </c>
      <c r="B5" s="12" t="s">
        <v>127</v>
      </c>
      <c r="C5" s="12" t="s">
        <v>127</v>
      </c>
      <c r="D5" s="12" t="s">
        <v>9</v>
      </c>
      <c r="E5" s="13">
        <v>252033</v>
      </c>
      <c r="F5" s="13">
        <v>49932</v>
      </c>
      <c r="G5" s="14">
        <v>17</v>
      </c>
      <c r="H5" s="15">
        <v>43119</v>
      </c>
      <c r="I5" s="19" t="s">
        <v>128</v>
      </c>
      <c r="J5" s="18"/>
      <c r="L5" s="18"/>
      <c r="M5" s="17"/>
    </row>
    <row r="6" spans="1:13" s="5" customFormat="1" ht="26.1" customHeight="1" x14ac:dyDescent="0.2">
      <c r="A6" s="11">
        <v>3</v>
      </c>
      <c r="B6" s="12" t="s">
        <v>68</v>
      </c>
      <c r="C6" s="12" t="s">
        <v>69</v>
      </c>
      <c r="D6" s="12" t="s">
        <v>11</v>
      </c>
      <c r="E6" s="13">
        <v>214560.14</v>
      </c>
      <c r="F6" s="13">
        <v>45688</v>
      </c>
      <c r="G6" s="14">
        <v>31</v>
      </c>
      <c r="H6" s="15">
        <v>43105</v>
      </c>
      <c r="I6" s="19" t="s">
        <v>13</v>
      </c>
      <c r="J6" s="18"/>
      <c r="K6" s="17"/>
      <c r="L6" s="18"/>
      <c r="M6" s="17"/>
    </row>
    <row r="7" spans="1:13" s="5" customFormat="1" ht="26.1" customHeight="1" x14ac:dyDescent="0.2">
      <c r="A7" s="11">
        <v>4</v>
      </c>
      <c r="B7" s="12" t="s">
        <v>82</v>
      </c>
      <c r="C7" s="12" t="s">
        <v>98</v>
      </c>
      <c r="D7" s="12" t="s">
        <v>11</v>
      </c>
      <c r="E7" s="13">
        <v>176977.51</v>
      </c>
      <c r="F7" s="13">
        <v>31537</v>
      </c>
      <c r="G7" s="14">
        <v>15</v>
      </c>
      <c r="H7" s="15">
        <v>43105</v>
      </c>
      <c r="I7" s="16" t="s">
        <v>19</v>
      </c>
      <c r="J7" s="18"/>
      <c r="K7" s="17"/>
      <c r="L7" s="18"/>
      <c r="M7" s="17"/>
    </row>
    <row r="8" spans="1:13" s="5" customFormat="1" ht="26.1" customHeight="1" x14ac:dyDescent="0.2">
      <c r="A8" s="11">
        <v>5</v>
      </c>
      <c r="B8" s="12" t="s">
        <v>27</v>
      </c>
      <c r="C8" s="12" t="s">
        <v>28</v>
      </c>
      <c r="D8" s="12" t="s">
        <v>11</v>
      </c>
      <c r="E8" s="13">
        <v>163999.51</v>
      </c>
      <c r="F8" s="13">
        <v>28434</v>
      </c>
      <c r="G8" s="14">
        <v>10</v>
      </c>
      <c r="H8" s="15">
        <v>43091</v>
      </c>
      <c r="I8" s="16" t="s">
        <v>19</v>
      </c>
      <c r="J8" s="18"/>
      <c r="K8" s="17"/>
      <c r="L8" s="18"/>
      <c r="M8" s="17"/>
    </row>
    <row r="9" spans="1:13" s="5" customFormat="1" ht="26.1" customHeight="1" x14ac:dyDescent="0.2">
      <c r="A9" s="11">
        <v>6</v>
      </c>
      <c r="B9" s="12" t="s">
        <v>23</v>
      </c>
      <c r="C9" s="12" t="s">
        <v>24</v>
      </c>
      <c r="D9" s="12" t="s">
        <v>11</v>
      </c>
      <c r="E9" s="13">
        <v>136314.82999999999</v>
      </c>
      <c r="F9" s="13">
        <v>29905</v>
      </c>
      <c r="G9" s="14">
        <v>23</v>
      </c>
      <c r="H9" s="15">
        <v>43084</v>
      </c>
      <c r="I9" s="19" t="s">
        <v>15</v>
      </c>
      <c r="J9" s="18"/>
      <c r="K9" s="17"/>
      <c r="L9" s="18"/>
      <c r="M9" s="17"/>
    </row>
    <row r="10" spans="1:13" s="5" customFormat="1" ht="26.1" customHeight="1" x14ac:dyDescent="0.2">
      <c r="A10" s="11">
        <v>7</v>
      </c>
      <c r="B10" s="12" t="s">
        <v>105</v>
      </c>
      <c r="C10" s="12" t="s">
        <v>104</v>
      </c>
      <c r="D10" s="12" t="s">
        <v>11</v>
      </c>
      <c r="E10" s="13">
        <v>84918.11</v>
      </c>
      <c r="F10" s="13">
        <v>15356</v>
      </c>
      <c r="G10" s="14">
        <v>15</v>
      </c>
      <c r="H10" s="15">
        <v>43126</v>
      </c>
      <c r="I10" s="19" t="s">
        <v>15</v>
      </c>
      <c r="J10" s="18"/>
      <c r="K10" s="17"/>
      <c r="L10" s="18"/>
      <c r="M10" s="17"/>
    </row>
    <row r="11" spans="1:13" s="5" customFormat="1" ht="26.1" customHeight="1" x14ac:dyDescent="0.2">
      <c r="A11" s="11">
        <v>8</v>
      </c>
      <c r="B11" s="12" t="s">
        <v>112</v>
      </c>
      <c r="C11" s="12" t="s">
        <v>113</v>
      </c>
      <c r="D11" s="12" t="s">
        <v>31</v>
      </c>
      <c r="E11" s="13">
        <v>65327</v>
      </c>
      <c r="F11" s="13">
        <v>11747</v>
      </c>
      <c r="G11" s="14">
        <v>8</v>
      </c>
      <c r="H11" s="15">
        <v>43112</v>
      </c>
      <c r="I11" s="16" t="s">
        <v>32</v>
      </c>
      <c r="J11" s="18"/>
      <c r="K11" s="17"/>
      <c r="L11" s="18"/>
      <c r="M11" s="17"/>
    </row>
    <row r="12" spans="1:13" s="5" customFormat="1" ht="26.1" customHeight="1" x14ac:dyDescent="0.2">
      <c r="A12" s="11">
        <v>9</v>
      </c>
      <c r="B12" s="12" t="s">
        <v>107</v>
      </c>
      <c r="C12" s="12" t="s">
        <v>106</v>
      </c>
      <c r="D12" s="12" t="s">
        <v>11</v>
      </c>
      <c r="E12" s="13">
        <v>59424.85</v>
      </c>
      <c r="F12" s="13">
        <v>11196</v>
      </c>
      <c r="G12" s="14">
        <v>13</v>
      </c>
      <c r="H12" s="15">
        <v>43105</v>
      </c>
      <c r="I12" s="19" t="s">
        <v>33</v>
      </c>
      <c r="J12" s="18"/>
      <c r="K12" s="17"/>
      <c r="L12" s="18"/>
      <c r="M12" s="17"/>
    </row>
    <row r="13" spans="1:13" s="5" customFormat="1" ht="26.1" customHeight="1" x14ac:dyDescent="0.2">
      <c r="A13" s="11">
        <v>10</v>
      </c>
      <c r="B13" s="12" t="s">
        <v>109</v>
      </c>
      <c r="C13" s="12" t="s">
        <v>108</v>
      </c>
      <c r="D13" s="12" t="s">
        <v>11</v>
      </c>
      <c r="E13" s="13">
        <v>55992.76</v>
      </c>
      <c r="F13" s="13">
        <v>10930</v>
      </c>
      <c r="G13" s="14">
        <v>15</v>
      </c>
      <c r="H13" s="15">
        <v>43119</v>
      </c>
      <c r="I13" s="19" t="s">
        <v>15</v>
      </c>
      <c r="J13" s="18"/>
      <c r="K13" s="17"/>
      <c r="L13" s="18"/>
      <c r="M13" s="17"/>
    </row>
    <row r="14" spans="1:13" s="5" customFormat="1" ht="26.1" customHeight="1" x14ac:dyDescent="0.2">
      <c r="A14" s="11">
        <v>11</v>
      </c>
      <c r="B14" s="12" t="s">
        <v>83</v>
      </c>
      <c r="C14" s="12" t="s">
        <v>97</v>
      </c>
      <c r="D14" s="12" t="s">
        <v>11</v>
      </c>
      <c r="E14" s="13">
        <v>50688.38</v>
      </c>
      <c r="F14" s="13">
        <v>9604</v>
      </c>
      <c r="G14" s="14">
        <v>10</v>
      </c>
      <c r="H14" s="20">
        <v>43112</v>
      </c>
      <c r="I14" s="19" t="s">
        <v>14</v>
      </c>
      <c r="J14" s="18"/>
      <c r="K14" s="17"/>
      <c r="L14" s="18"/>
      <c r="M14" s="17"/>
    </row>
    <row r="15" spans="1:13" s="5" customFormat="1" ht="26.1" customHeight="1" x14ac:dyDescent="0.2">
      <c r="A15" s="11">
        <v>12</v>
      </c>
      <c r="B15" s="12" t="s">
        <v>8</v>
      </c>
      <c r="C15" s="12" t="s">
        <v>8</v>
      </c>
      <c r="D15" s="12" t="s">
        <v>9</v>
      </c>
      <c r="E15" s="13">
        <v>49469</v>
      </c>
      <c r="F15" s="13">
        <v>9744</v>
      </c>
      <c r="G15" s="14">
        <v>8</v>
      </c>
      <c r="H15" s="15">
        <v>43035</v>
      </c>
      <c r="I15" s="16" t="s">
        <v>10</v>
      </c>
      <c r="J15" s="18"/>
      <c r="K15" s="17"/>
      <c r="L15" s="18"/>
      <c r="M15" s="17"/>
    </row>
    <row r="16" spans="1:13" s="5" customFormat="1" ht="26.1" customHeight="1" x14ac:dyDescent="0.2">
      <c r="A16" s="11">
        <v>13</v>
      </c>
      <c r="B16" s="12" t="s">
        <v>21</v>
      </c>
      <c r="C16" s="12" t="s">
        <v>22</v>
      </c>
      <c r="D16" s="12" t="s">
        <v>11</v>
      </c>
      <c r="E16" s="13">
        <v>48171.5</v>
      </c>
      <c r="F16" s="13">
        <v>8370</v>
      </c>
      <c r="G16" s="14">
        <v>17</v>
      </c>
      <c r="H16" s="15">
        <v>43084</v>
      </c>
      <c r="I16" s="19" t="s">
        <v>13</v>
      </c>
      <c r="J16" s="18"/>
      <c r="K16" s="17"/>
      <c r="L16" s="18"/>
      <c r="M16" s="17"/>
    </row>
    <row r="17" spans="1:13" s="5" customFormat="1" ht="26.1" customHeight="1" x14ac:dyDescent="0.2">
      <c r="A17" s="11">
        <v>14</v>
      </c>
      <c r="B17" s="12" t="s">
        <v>85</v>
      </c>
      <c r="C17" s="12" t="s">
        <v>84</v>
      </c>
      <c r="D17" s="12" t="s">
        <v>11</v>
      </c>
      <c r="E17" s="13">
        <v>46823.63</v>
      </c>
      <c r="F17" s="13">
        <v>8456</v>
      </c>
      <c r="G17" s="14">
        <v>11</v>
      </c>
      <c r="H17" s="15">
        <v>43105</v>
      </c>
      <c r="I17" s="19" t="s">
        <v>14</v>
      </c>
      <c r="J17" s="18"/>
      <c r="K17" s="17"/>
      <c r="L17" s="18"/>
      <c r="M17" s="17"/>
    </row>
    <row r="18" spans="1:13" s="5" customFormat="1" ht="26.1" customHeight="1" x14ac:dyDescent="0.2">
      <c r="A18" s="11">
        <v>15</v>
      </c>
      <c r="B18" s="12" t="s">
        <v>36</v>
      </c>
      <c r="C18" s="12" t="s">
        <v>37</v>
      </c>
      <c r="D18" s="12" t="s">
        <v>31</v>
      </c>
      <c r="E18" s="13">
        <v>35064</v>
      </c>
      <c r="F18" s="13">
        <v>6254</v>
      </c>
      <c r="G18" s="14">
        <v>6</v>
      </c>
      <c r="H18" s="15">
        <v>43091</v>
      </c>
      <c r="I18" s="16" t="s">
        <v>32</v>
      </c>
      <c r="K18" s="17"/>
      <c r="L18" s="18"/>
      <c r="M18" s="17"/>
    </row>
    <row r="19" spans="1:13" s="5" customFormat="1" ht="26.1" customHeight="1" x14ac:dyDescent="0.2">
      <c r="A19" s="11">
        <v>16</v>
      </c>
      <c r="B19" s="12" t="s">
        <v>134</v>
      </c>
      <c r="C19" s="12" t="s">
        <v>135</v>
      </c>
      <c r="D19" s="12" t="s">
        <v>11</v>
      </c>
      <c r="E19" s="13">
        <v>30811.55</v>
      </c>
      <c r="F19" s="13">
        <v>6036</v>
      </c>
      <c r="G19" s="14">
        <v>15</v>
      </c>
      <c r="H19" s="15">
        <v>43112</v>
      </c>
      <c r="I19" s="16" t="s">
        <v>12</v>
      </c>
      <c r="K19" s="17"/>
      <c r="L19" s="18"/>
      <c r="M19" s="17"/>
    </row>
    <row r="20" spans="1:13" s="5" customFormat="1" ht="26.1" customHeight="1" x14ac:dyDescent="0.2">
      <c r="A20" s="11">
        <v>17</v>
      </c>
      <c r="B20" s="12" t="s">
        <v>87</v>
      </c>
      <c r="C20" s="12" t="s">
        <v>86</v>
      </c>
      <c r="D20" s="12" t="s">
        <v>20</v>
      </c>
      <c r="E20" s="13">
        <v>30180.94</v>
      </c>
      <c r="F20" s="13">
        <v>7596</v>
      </c>
      <c r="G20" s="14">
        <v>19</v>
      </c>
      <c r="H20" s="20">
        <v>43119</v>
      </c>
      <c r="I20" s="19" t="s">
        <v>14</v>
      </c>
      <c r="J20" s="18"/>
      <c r="K20" s="17"/>
      <c r="L20" s="18"/>
      <c r="M20" s="17"/>
    </row>
    <row r="21" spans="1:13" s="5" customFormat="1" ht="26.1" customHeight="1" x14ac:dyDescent="0.2">
      <c r="A21" s="11">
        <v>18</v>
      </c>
      <c r="B21" s="12" t="s">
        <v>46</v>
      </c>
      <c r="C21" s="12" t="s">
        <v>47</v>
      </c>
      <c r="D21" s="12" t="s">
        <v>11</v>
      </c>
      <c r="E21" s="13">
        <v>28378.44</v>
      </c>
      <c r="F21" s="13">
        <v>5459</v>
      </c>
      <c r="G21" s="14">
        <v>12</v>
      </c>
      <c r="H21" s="15">
        <v>43091</v>
      </c>
      <c r="I21" s="19" t="s">
        <v>15</v>
      </c>
      <c r="J21" s="18"/>
      <c r="K21" s="17"/>
      <c r="L21" s="18"/>
      <c r="M21" s="17"/>
    </row>
    <row r="22" spans="1:13" s="5" customFormat="1" ht="26.1" customHeight="1" x14ac:dyDescent="0.2">
      <c r="A22" s="11">
        <v>19</v>
      </c>
      <c r="B22" s="21" t="s">
        <v>60</v>
      </c>
      <c r="C22" s="12" t="s">
        <v>61</v>
      </c>
      <c r="D22" s="12" t="s">
        <v>31</v>
      </c>
      <c r="E22" s="13">
        <v>24021</v>
      </c>
      <c r="F22" s="13">
        <v>6254</v>
      </c>
      <c r="G22" s="14">
        <v>12</v>
      </c>
      <c r="H22" s="15">
        <v>43098</v>
      </c>
      <c r="I22" s="16" t="s">
        <v>32</v>
      </c>
      <c r="J22" s="18"/>
      <c r="K22" s="17"/>
      <c r="L22" s="18"/>
      <c r="M22" s="17"/>
    </row>
    <row r="23" spans="1:13" s="5" customFormat="1" ht="26.1" customHeight="1" x14ac:dyDescent="0.2">
      <c r="A23" s="11">
        <v>20</v>
      </c>
      <c r="B23" s="12" t="s">
        <v>29</v>
      </c>
      <c r="C23" s="12" t="s">
        <v>30</v>
      </c>
      <c r="D23" s="12" t="s">
        <v>64</v>
      </c>
      <c r="E23" s="13">
        <v>21829.18</v>
      </c>
      <c r="F23" s="13">
        <v>4760</v>
      </c>
      <c r="G23" s="14">
        <v>10</v>
      </c>
      <c r="H23" s="15">
        <v>43070</v>
      </c>
      <c r="I23" s="19" t="s">
        <v>14</v>
      </c>
      <c r="J23" s="18"/>
      <c r="K23" s="17"/>
      <c r="L23" s="18"/>
      <c r="M23" s="17"/>
    </row>
    <row r="24" spans="1:13" s="5" customFormat="1" ht="26.1" customHeight="1" x14ac:dyDescent="0.2">
      <c r="A24" s="11">
        <v>21</v>
      </c>
      <c r="B24" s="12" t="s">
        <v>89</v>
      </c>
      <c r="C24" s="12" t="s">
        <v>88</v>
      </c>
      <c r="D24" s="12" t="s">
        <v>11</v>
      </c>
      <c r="E24" s="13">
        <v>20315</v>
      </c>
      <c r="F24" s="13">
        <v>3730</v>
      </c>
      <c r="G24" s="14">
        <v>12</v>
      </c>
      <c r="H24" s="15">
        <v>42761</v>
      </c>
      <c r="I24" s="19" t="s">
        <v>14</v>
      </c>
      <c r="J24" s="18"/>
      <c r="L24" s="18"/>
      <c r="M24" s="17"/>
    </row>
    <row r="25" spans="1:13" s="5" customFormat="1" ht="26.1" customHeight="1" x14ac:dyDescent="0.2">
      <c r="A25" s="11">
        <v>22</v>
      </c>
      <c r="B25" s="12" t="s">
        <v>131</v>
      </c>
      <c r="C25" s="12" t="s">
        <v>132</v>
      </c>
      <c r="D25" s="12" t="s">
        <v>11</v>
      </c>
      <c r="E25" s="13">
        <v>19732.509999999998</v>
      </c>
      <c r="F25" s="13">
        <v>4081</v>
      </c>
      <c r="G25" s="14">
        <v>14</v>
      </c>
      <c r="H25" s="15">
        <v>43119</v>
      </c>
      <c r="I25" s="16" t="s">
        <v>133</v>
      </c>
      <c r="J25" s="18"/>
      <c r="L25" s="18"/>
      <c r="M25" s="17"/>
    </row>
    <row r="26" spans="1:13" s="5" customFormat="1" ht="26.1" customHeight="1" x14ac:dyDescent="0.2">
      <c r="A26" s="11">
        <v>23</v>
      </c>
      <c r="B26" s="25" t="s">
        <v>51</v>
      </c>
      <c r="C26" s="25" t="s">
        <v>52</v>
      </c>
      <c r="D26" s="12" t="s">
        <v>53</v>
      </c>
      <c r="E26" s="13">
        <v>11351.2</v>
      </c>
      <c r="F26" s="13">
        <v>2469</v>
      </c>
      <c r="G26" s="14">
        <v>3</v>
      </c>
      <c r="H26" s="26">
        <v>43070</v>
      </c>
      <c r="I26" s="16" t="s">
        <v>54</v>
      </c>
      <c r="J26" s="18"/>
      <c r="L26" s="18"/>
      <c r="M26" s="17"/>
    </row>
    <row r="27" spans="1:13" s="5" customFormat="1" ht="26.1" customHeight="1" x14ac:dyDescent="0.2">
      <c r="A27" s="11">
        <v>24</v>
      </c>
      <c r="B27" s="12" t="s">
        <v>100</v>
      </c>
      <c r="C27" s="12" t="s">
        <v>99</v>
      </c>
      <c r="D27" s="12" t="s">
        <v>101</v>
      </c>
      <c r="E27" s="13">
        <v>11030.76</v>
      </c>
      <c r="F27" s="13">
        <v>2230</v>
      </c>
      <c r="G27" s="14">
        <v>12</v>
      </c>
      <c r="H27" s="15">
        <v>43112</v>
      </c>
      <c r="I27" s="19" t="s">
        <v>33</v>
      </c>
      <c r="J27" s="18"/>
      <c r="L27" s="18"/>
      <c r="M27" s="17"/>
    </row>
    <row r="28" spans="1:13" s="5" customFormat="1" ht="26.1" customHeight="1" x14ac:dyDescent="0.2">
      <c r="A28" s="11">
        <v>25</v>
      </c>
      <c r="B28" s="12" t="s">
        <v>139</v>
      </c>
      <c r="C28" s="22" t="s">
        <v>138</v>
      </c>
      <c r="D28" s="22" t="s">
        <v>11</v>
      </c>
      <c r="E28" s="13">
        <v>7931</v>
      </c>
      <c r="F28" s="13">
        <v>1743</v>
      </c>
      <c r="G28" s="23">
        <v>7</v>
      </c>
      <c r="H28" s="24">
        <v>43126</v>
      </c>
      <c r="I28" s="19" t="s">
        <v>59</v>
      </c>
      <c r="J28" s="18"/>
      <c r="L28" s="18"/>
      <c r="M28" s="17"/>
    </row>
    <row r="29" spans="1:13" s="5" customFormat="1" ht="26.1" customHeight="1" x14ac:dyDescent="0.2">
      <c r="A29" s="11">
        <v>26</v>
      </c>
      <c r="B29" s="12" t="s">
        <v>111</v>
      </c>
      <c r="C29" s="22" t="s">
        <v>110</v>
      </c>
      <c r="D29" s="22" t="s">
        <v>11</v>
      </c>
      <c r="E29" s="13">
        <v>7716.43</v>
      </c>
      <c r="F29" s="13">
        <v>1655</v>
      </c>
      <c r="G29" s="23">
        <v>8</v>
      </c>
      <c r="H29" s="24">
        <v>43119</v>
      </c>
      <c r="I29" s="19" t="s">
        <v>33</v>
      </c>
    </row>
    <row r="30" spans="1:13" s="5" customFormat="1" ht="26.1" customHeight="1" x14ac:dyDescent="0.2">
      <c r="A30" s="11">
        <v>27</v>
      </c>
      <c r="B30" s="12" t="s">
        <v>39</v>
      </c>
      <c r="C30" s="22" t="s">
        <v>39</v>
      </c>
      <c r="D30" s="22" t="s">
        <v>9</v>
      </c>
      <c r="E30" s="13">
        <v>7057.6</v>
      </c>
      <c r="F30" s="13">
        <v>1796</v>
      </c>
      <c r="G30" s="23">
        <v>9</v>
      </c>
      <c r="H30" s="24">
        <v>43077</v>
      </c>
      <c r="I30" s="16" t="s">
        <v>40</v>
      </c>
    </row>
    <row r="31" spans="1:13" s="5" customFormat="1" ht="26.1" customHeight="1" x14ac:dyDescent="0.2">
      <c r="A31" s="11">
        <v>28</v>
      </c>
      <c r="B31" s="12" t="s">
        <v>103</v>
      </c>
      <c r="C31" s="12" t="s">
        <v>102</v>
      </c>
      <c r="D31" s="12" t="s">
        <v>11</v>
      </c>
      <c r="E31" s="13">
        <v>6515.67</v>
      </c>
      <c r="F31" s="13">
        <v>1296</v>
      </c>
      <c r="G31" s="14">
        <v>12</v>
      </c>
      <c r="H31" s="15">
        <v>43126</v>
      </c>
      <c r="I31" s="19" t="s">
        <v>33</v>
      </c>
      <c r="J31" s="18"/>
      <c r="L31" s="18"/>
      <c r="M31" s="17"/>
    </row>
    <row r="32" spans="1:13" s="5" customFormat="1" ht="26.1" customHeight="1" x14ac:dyDescent="0.2">
      <c r="A32" s="11">
        <v>29</v>
      </c>
      <c r="B32" s="12" t="s">
        <v>140</v>
      </c>
      <c r="C32" s="12" t="s">
        <v>141</v>
      </c>
      <c r="D32" s="12" t="s">
        <v>142</v>
      </c>
      <c r="E32" s="13">
        <v>6315.92</v>
      </c>
      <c r="F32" s="13">
        <v>1606</v>
      </c>
      <c r="G32" s="14">
        <v>6</v>
      </c>
      <c r="H32" s="15">
        <v>43112</v>
      </c>
      <c r="I32" s="19" t="s">
        <v>143</v>
      </c>
      <c r="J32" s="18"/>
      <c r="L32" s="18"/>
      <c r="M32" s="17"/>
    </row>
    <row r="33" spans="1:13" s="5" customFormat="1" ht="26.1" customHeight="1" x14ac:dyDescent="0.2">
      <c r="A33" s="11">
        <v>30</v>
      </c>
      <c r="B33" s="12" t="s">
        <v>25</v>
      </c>
      <c r="C33" s="12" t="s">
        <v>26</v>
      </c>
      <c r="D33" s="12" t="s">
        <v>11</v>
      </c>
      <c r="E33" s="13">
        <v>5257.41</v>
      </c>
      <c r="F33" s="13">
        <v>1008</v>
      </c>
      <c r="G33" s="14">
        <v>1</v>
      </c>
      <c r="H33" s="15">
        <v>43049</v>
      </c>
      <c r="I33" s="19" t="s">
        <v>15</v>
      </c>
      <c r="J33" s="18"/>
      <c r="L33" s="18"/>
      <c r="M33" s="17"/>
    </row>
    <row r="34" spans="1:13" s="5" customFormat="1" ht="26.1" customHeight="1" x14ac:dyDescent="0.2">
      <c r="A34" s="11">
        <v>31</v>
      </c>
      <c r="B34" s="21" t="s">
        <v>114</v>
      </c>
      <c r="C34" s="12" t="s">
        <v>115</v>
      </c>
      <c r="D34" s="12" t="s">
        <v>20</v>
      </c>
      <c r="E34" s="13">
        <v>4615.71</v>
      </c>
      <c r="F34" s="13">
        <v>1029</v>
      </c>
      <c r="G34" s="14">
        <v>13</v>
      </c>
      <c r="H34" s="15">
        <v>43126</v>
      </c>
      <c r="I34" s="19" t="s">
        <v>38</v>
      </c>
      <c r="J34" s="18"/>
      <c r="L34" s="18"/>
      <c r="M34" s="17"/>
    </row>
    <row r="35" spans="1:13" s="5" customFormat="1" ht="26.1" customHeight="1" x14ac:dyDescent="0.2">
      <c r="A35" s="11">
        <v>32</v>
      </c>
      <c r="B35" s="12" t="s">
        <v>44</v>
      </c>
      <c r="C35" s="12" t="s">
        <v>45</v>
      </c>
      <c r="D35" s="12" t="s">
        <v>20</v>
      </c>
      <c r="E35" s="13">
        <v>4187</v>
      </c>
      <c r="F35" s="13">
        <v>981</v>
      </c>
      <c r="G35" s="14">
        <v>7</v>
      </c>
      <c r="H35" s="15">
        <v>43077</v>
      </c>
      <c r="I35" s="16" t="s">
        <v>32</v>
      </c>
      <c r="J35" s="18"/>
      <c r="L35" s="18"/>
      <c r="M35" s="17"/>
    </row>
    <row r="36" spans="1:13" s="5" customFormat="1" ht="26.1" customHeight="1" x14ac:dyDescent="0.2">
      <c r="A36" s="11">
        <v>33</v>
      </c>
      <c r="B36" s="12" t="s">
        <v>125</v>
      </c>
      <c r="C36" s="12" t="s">
        <v>124</v>
      </c>
      <c r="D36" s="12" t="s">
        <v>65</v>
      </c>
      <c r="E36" s="13">
        <v>3679</v>
      </c>
      <c r="F36" s="13">
        <v>884</v>
      </c>
      <c r="G36" s="14">
        <v>7</v>
      </c>
      <c r="H36" s="15">
        <v>43112</v>
      </c>
      <c r="I36" s="16" t="s">
        <v>126</v>
      </c>
      <c r="J36" s="18"/>
      <c r="L36" s="18"/>
      <c r="M36" s="17"/>
    </row>
    <row r="37" spans="1:13" s="5" customFormat="1" ht="26.1" customHeight="1" x14ac:dyDescent="0.2">
      <c r="A37" s="11">
        <v>34</v>
      </c>
      <c r="B37" s="12" t="s">
        <v>41</v>
      </c>
      <c r="C37" s="12" t="s">
        <v>42</v>
      </c>
      <c r="D37" s="12" t="s">
        <v>43</v>
      </c>
      <c r="E37" s="13">
        <v>3486</v>
      </c>
      <c r="F37" s="13">
        <v>1162</v>
      </c>
      <c r="G37" s="14">
        <v>1</v>
      </c>
      <c r="H37" s="15">
        <v>43049</v>
      </c>
      <c r="I37" s="19" t="s">
        <v>38</v>
      </c>
      <c r="J37" s="18"/>
      <c r="L37" s="18"/>
      <c r="M37" s="17"/>
    </row>
    <row r="38" spans="1:13" s="5" customFormat="1" ht="26.1" customHeight="1" x14ac:dyDescent="0.2">
      <c r="A38" s="11">
        <v>35</v>
      </c>
      <c r="B38" s="12" t="s">
        <v>122</v>
      </c>
      <c r="C38" s="12" t="s">
        <v>123</v>
      </c>
      <c r="D38" s="12" t="s">
        <v>31</v>
      </c>
      <c r="E38" s="13">
        <v>3062.88</v>
      </c>
      <c r="F38" s="13">
        <v>587</v>
      </c>
      <c r="G38" s="14">
        <v>2</v>
      </c>
      <c r="H38" s="15">
        <v>43126</v>
      </c>
      <c r="I38" s="16" t="s">
        <v>54</v>
      </c>
      <c r="J38" s="18"/>
      <c r="L38" s="18"/>
      <c r="M38" s="17"/>
    </row>
    <row r="39" spans="1:13" s="5" customFormat="1" ht="26.1" customHeight="1" x14ac:dyDescent="0.2">
      <c r="A39" s="11">
        <v>36</v>
      </c>
      <c r="B39" s="12" t="s">
        <v>254</v>
      </c>
      <c r="C39" s="12" t="s">
        <v>255</v>
      </c>
      <c r="D39" s="12" t="s">
        <v>256</v>
      </c>
      <c r="E39" s="13">
        <v>2511</v>
      </c>
      <c r="F39" s="13">
        <v>739</v>
      </c>
      <c r="G39" s="14">
        <v>6</v>
      </c>
      <c r="H39" s="15">
        <v>43105</v>
      </c>
      <c r="I39" s="19" t="s">
        <v>59</v>
      </c>
      <c r="J39" s="18"/>
      <c r="L39" s="18"/>
      <c r="M39" s="17"/>
    </row>
    <row r="40" spans="1:13" s="5" customFormat="1" ht="26.1" customHeight="1" x14ac:dyDescent="0.2">
      <c r="A40" s="11">
        <v>37</v>
      </c>
      <c r="B40" s="12" t="s">
        <v>66</v>
      </c>
      <c r="C40" s="12" t="s">
        <v>67</v>
      </c>
      <c r="D40" s="12" t="s">
        <v>11</v>
      </c>
      <c r="E40" s="13">
        <v>2099.98</v>
      </c>
      <c r="F40" s="13">
        <v>441</v>
      </c>
      <c r="G40" s="14">
        <v>8</v>
      </c>
      <c r="H40" s="15">
        <v>43098</v>
      </c>
      <c r="I40" s="19" t="s">
        <v>33</v>
      </c>
      <c r="J40" s="18"/>
      <c r="L40" s="18"/>
      <c r="M40" s="17"/>
    </row>
    <row r="41" spans="1:13" s="5" customFormat="1" ht="26.1" customHeight="1" x14ac:dyDescent="0.2">
      <c r="A41" s="11">
        <v>38</v>
      </c>
      <c r="B41" s="12" t="s">
        <v>55</v>
      </c>
      <c r="C41" s="12" t="s">
        <v>56</v>
      </c>
      <c r="D41" s="12" t="s">
        <v>11</v>
      </c>
      <c r="E41" s="13">
        <v>2026</v>
      </c>
      <c r="F41" s="13">
        <v>895</v>
      </c>
      <c r="G41" s="14">
        <v>2</v>
      </c>
      <c r="H41" s="15">
        <v>43056</v>
      </c>
      <c r="I41" s="19" t="s">
        <v>14</v>
      </c>
      <c r="J41" s="18"/>
      <c r="L41" s="18"/>
      <c r="M41" s="17"/>
    </row>
    <row r="42" spans="1:13" s="5" customFormat="1" ht="26.1" customHeight="1" x14ac:dyDescent="0.2">
      <c r="A42" s="11">
        <v>39</v>
      </c>
      <c r="B42" s="12" t="s">
        <v>57</v>
      </c>
      <c r="C42" s="12" t="s">
        <v>58</v>
      </c>
      <c r="D42" s="12" t="s">
        <v>11</v>
      </c>
      <c r="E42" s="13">
        <v>1901.92</v>
      </c>
      <c r="F42" s="13">
        <v>410</v>
      </c>
      <c r="G42" s="14">
        <v>2</v>
      </c>
      <c r="H42" s="15">
        <v>43077</v>
      </c>
      <c r="I42" s="19" t="s">
        <v>14</v>
      </c>
      <c r="J42" s="18"/>
      <c r="L42" s="18"/>
      <c r="M42" s="17"/>
    </row>
    <row r="43" spans="1:13" s="5" customFormat="1" ht="26.1" customHeight="1" x14ac:dyDescent="0.2">
      <c r="A43" s="11">
        <v>40</v>
      </c>
      <c r="B43" s="12" t="s">
        <v>62</v>
      </c>
      <c r="C43" s="12" t="s">
        <v>63</v>
      </c>
      <c r="D43" s="12" t="s">
        <v>20</v>
      </c>
      <c r="E43" s="13">
        <v>1554.7</v>
      </c>
      <c r="F43" s="13">
        <v>308</v>
      </c>
      <c r="G43" s="14">
        <v>1</v>
      </c>
      <c r="H43" s="20">
        <v>43056</v>
      </c>
      <c r="I43" s="19" t="s">
        <v>59</v>
      </c>
      <c r="J43" s="18"/>
      <c r="L43" s="18"/>
      <c r="M43" s="17"/>
    </row>
    <row r="44" spans="1:13" s="5" customFormat="1" ht="26.1" customHeight="1" x14ac:dyDescent="0.2">
      <c r="A44" s="11">
        <v>41</v>
      </c>
      <c r="B44" s="12" t="s">
        <v>257</v>
      </c>
      <c r="C44" s="12" t="s">
        <v>258</v>
      </c>
      <c r="D44" s="12" t="s">
        <v>259</v>
      </c>
      <c r="E44" s="13">
        <v>1412</v>
      </c>
      <c r="F44" s="13">
        <v>379</v>
      </c>
      <c r="G44" s="14">
        <v>2</v>
      </c>
      <c r="H44" s="20">
        <v>43112</v>
      </c>
      <c r="I44" s="19" t="s">
        <v>59</v>
      </c>
      <c r="J44" s="18"/>
      <c r="L44" s="18"/>
      <c r="M44" s="17"/>
    </row>
    <row r="45" spans="1:13" s="5" customFormat="1" ht="26.1" customHeight="1" x14ac:dyDescent="0.2">
      <c r="A45" s="11">
        <v>42</v>
      </c>
      <c r="B45" s="12" t="s">
        <v>136</v>
      </c>
      <c r="C45" s="12" t="s">
        <v>137</v>
      </c>
      <c r="D45" s="12" t="s">
        <v>20</v>
      </c>
      <c r="E45" s="13">
        <v>1150.5999999999999</v>
      </c>
      <c r="F45" s="13">
        <v>235</v>
      </c>
      <c r="G45" s="14">
        <v>1</v>
      </c>
      <c r="H45" s="20">
        <v>43035</v>
      </c>
      <c r="I45" s="19" t="s">
        <v>59</v>
      </c>
      <c r="J45" s="18"/>
      <c r="L45" s="18"/>
      <c r="M45" s="17"/>
    </row>
    <row r="46" spans="1:13" s="5" customFormat="1" ht="26.1" customHeight="1" x14ac:dyDescent="0.2">
      <c r="A46" s="11">
        <v>43</v>
      </c>
      <c r="B46" s="12" t="s">
        <v>117</v>
      </c>
      <c r="C46" s="12" t="s">
        <v>116</v>
      </c>
      <c r="D46" s="12" t="s">
        <v>118</v>
      </c>
      <c r="E46" s="13">
        <v>1088.8</v>
      </c>
      <c r="F46" s="13">
        <v>290</v>
      </c>
      <c r="G46" s="14">
        <v>3</v>
      </c>
      <c r="H46" s="15">
        <v>43105</v>
      </c>
      <c r="I46" s="16" t="s">
        <v>54</v>
      </c>
      <c r="J46" s="18"/>
      <c r="L46" s="18"/>
      <c r="M46" s="17"/>
    </row>
    <row r="47" spans="1:13" s="5" customFormat="1" ht="26.1" customHeight="1" x14ac:dyDescent="0.2">
      <c r="A47" s="11">
        <v>44</v>
      </c>
      <c r="B47" s="12" t="s">
        <v>91</v>
      </c>
      <c r="C47" s="12" t="s">
        <v>90</v>
      </c>
      <c r="D47" s="12" t="s">
        <v>11</v>
      </c>
      <c r="E47" s="13">
        <v>1004.44</v>
      </c>
      <c r="F47" s="13">
        <v>204</v>
      </c>
      <c r="G47" s="14">
        <v>6</v>
      </c>
      <c r="H47" s="15" t="s">
        <v>96</v>
      </c>
      <c r="I47" s="19" t="s">
        <v>14</v>
      </c>
      <c r="J47" s="18"/>
      <c r="L47" s="18"/>
      <c r="M47" s="17"/>
    </row>
    <row r="48" spans="1:13" ht="26.1" customHeight="1" x14ac:dyDescent="0.3">
      <c r="A48" s="11">
        <v>45</v>
      </c>
      <c r="B48" s="12" t="s">
        <v>176</v>
      </c>
      <c r="C48" s="12" t="s">
        <v>177</v>
      </c>
      <c r="D48" s="12" t="s">
        <v>178</v>
      </c>
      <c r="E48" s="13">
        <v>870.1</v>
      </c>
      <c r="F48" s="13">
        <v>205</v>
      </c>
      <c r="G48" s="14">
        <v>1</v>
      </c>
      <c r="H48" s="15">
        <v>43084</v>
      </c>
      <c r="I48" s="19" t="s">
        <v>59</v>
      </c>
    </row>
    <row r="49" spans="1:16" ht="26.1" customHeight="1" x14ac:dyDescent="0.3">
      <c r="A49" s="11">
        <v>46</v>
      </c>
      <c r="B49" s="12" t="s">
        <v>250</v>
      </c>
      <c r="C49" s="12" t="s">
        <v>173</v>
      </c>
      <c r="D49" s="12" t="s">
        <v>251</v>
      </c>
      <c r="E49" s="13">
        <v>732</v>
      </c>
      <c r="F49" s="13">
        <v>237</v>
      </c>
      <c r="G49" s="14">
        <v>1</v>
      </c>
      <c r="H49" s="15">
        <v>43091</v>
      </c>
      <c r="I49" s="19" t="s">
        <v>59</v>
      </c>
    </row>
    <row r="50" spans="1:16" s="5" customFormat="1" ht="26.1" customHeight="1" x14ac:dyDescent="0.2">
      <c r="A50" s="11">
        <v>47</v>
      </c>
      <c r="B50" s="12" t="s">
        <v>119</v>
      </c>
      <c r="C50" s="12" t="s">
        <v>120</v>
      </c>
      <c r="D50" s="12" t="s">
        <v>121</v>
      </c>
      <c r="E50" s="13">
        <v>506</v>
      </c>
      <c r="F50" s="13">
        <v>189</v>
      </c>
      <c r="G50" s="14">
        <v>2</v>
      </c>
      <c r="H50" s="15">
        <v>43105</v>
      </c>
      <c r="I50" s="16" t="s">
        <v>54</v>
      </c>
      <c r="J50" s="18"/>
      <c r="L50" s="18"/>
      <c r="M50" s="17"/>
    </row>
    <row r="51" spans="1:16" ht="26.1" customHeight="1" x14ac:dyDescent="0.3">
      <c r="A51" s="11">
        <v>48</v>
      </c>
      <c r="B51" s="12" t="s">
        <v>180</v>
      </c>
      <c r="C51" s="12" t="s">
        <v>179</v>
      </c>
      <c r="D51" s="12" t="s">
        <v>20</v>
      </c>
      <c r="E51" s="13">
        <v>226.8</v>
      </c>
      <c r="F51" s="13">
        <v>73</v>
      </c>
      <c r="G51" s="14">
        <v>1</v>
      </c>
      <c r="H51" s="15">
        <v>43070</v>
      </c>
      <c r="I51" s="19" t="s">
        <v>59</v>
      </c>
    </row>
    <row r="52" spans="1:16" s="5" customFormat="1" ht="26.1" customHeight="1" x14ac:dyDescent="0.2">
      <c r="A52" s="11">
        <v>49</v>
      </c>
      <c r="B52" s="12" t="s">
        <v>93</v>
      </c>
      <c r="C52" s="22" t="s">
        <v>92</v>
      </c>
      <c r="D52" s="22" t="s">
        <v>20</v>
      </c>
      <c r="E52" s="13">
        <v>224</v>
      </c>
      <c r="F52" s="13">
        <v>112</v>
      </c>
      <c r="G52" s="23">
        <v>1</v>
      </c>
      <c r="H52" s="15">
        <v>41691</v>
      </c>
      <c r="I52" s="19" t="s">
        <v>14</v>
      </c>
      <c r="J52" s="17"/>
      <c r="K52" s="17"/>
      <c r="L52" s="18"/>
      <c r="M52" s="17"/>
      <c r="O52" s="17"/>
      <c r="P52" s="18"/>
    </row>
    <row r="53" spans="1:16" s="5" customFormat="1" ht="26.1" customHeight="1" x14ac:dyDescent="0.2">
      <c r="A53" s="11">
        <v>50</v>
      </c>
      <c r="B53" s="21" t="s">
        <v>48</v>
      </c>
      <c r="C53" s="12" t="s">
        <v>49</v>
      </c>
      <c r="D53" s="12" t="s">
        <v>50</v>
      </c>
      <c r="E53" s="13">
        <v>125</v>
      </c>
      <c r="F53" s="13">
        <v>34</v>
      </c>
      <c r="G53" s="14">
        <v>1</v>
      </c>
      <c r="H53" s="15">
        <v>43063</v>
      </c>
      <c r="I53" s="16" t="s">
        <v>32</v>
      </c>
      <c r="J53" s="18"/>
      <c r="L53" s="18"/>
      <c r="M53" s="17"/>
    </row>
    <row r="54" spans="1:16" s="5" customFormat="1" ht="26.1" customHeight="1" x14ac:dyDescent="0.2">
      <c r="A54" s="11">
        <v>51</v>
      </c>
      <c r="B54" s="21" t="s">
        <v>252</v>
      </c>
      <c r="C54" s="12" t="s">
        <v>253</v>
      </c>
      <c r="D54" s="12" t="s">
        <v>11</v>
      </c>
      <c r="E54" s="13">
        <v>84.6</v>
      </c>
      <c r="F54" s="13">
        <v>17</v>
      </c>
      <c r="G54" s="14">
        <v>1</v>
      </c>
      <c r="H54" s="15">
        <v>42993</v>
      </c>
      <c r="I54" s="19" t="s">
        <v>59</v>
      </c>
      <c r="J54" s="18"/>
      <c r="L54" s="18"/>
      <c r="M54" s="17"/>
    </row>
    <row r="55" spans="1:16" s="5" customFormat="1" ht="26.1" customHeight="1" x14ac:dyDescent="0.2">
      <c r="A55" s="11">
        <v>52</v>
      </c>
      <c r="B55" s="27" t="s">
        <v>94</v>
      </c>
      <c r="C55" s="12" t="s">
        <v>95</v>
      </c>
      <c r="D55" s="12" t="s">
        <v>9</v>
      </c>
      <c r="E55" s="13">
        <v>81.5</v>
      </c>
      <c r="F55" s="13">
        <v>17</v>
      </c>
      <c r="G55" s="14">
        <v>1</v>
      </c>
      <c r="H55" s="15">
        <v>42790</v>
      </c>
      <c r="I55" s="19" t="s">
        <v>14</v>
      </c>
      <c r="J55" s="18"/>
      <c r="L55" s="18"/>
      <c r="M55" s="17"/>
    </row>
    <row r="56" spans="1:16" s="5" customFormat="1" ht="26.1" customHeight="1" x14ac:dyDescent="0.2">
      <c r="A56" s="11">
        <v>53</v>
      </c>
      <c r="B56" s="27" t="s">
        <v>248</v>
      </c>
      <c r="C56" s="12" t="s">
        <v>249</v>
      </c>
      <c r="D56" s="12" t="s">
        <v>20</v>
      </c>
      <c r="E56" s="13">
        <v>53.1</v>
      </c>
      <c r="F56" s="13">
        <v>10</v>
      </c>
      <c r="G56" s="14">
        <v>1</v>
      </c>
      <c r="H56" s="15">
        <v>42930</v>
      </c>
      <c r="I56" s="19" t="s">
        <v>59</v>
      </c>
      <c r="J56" s="18"/>
      <c r="L56" s="18"/>
      <c r="M56" s="17"/>
    </row>
    <row r="57" spans="1:16" s="5" customFormat="1" ht="26.1" customHeight="1" x14ac:dyDescent="0.2">
      <c r="A57" s="11">
        <v>54</v>
      </c>
      <c r="B57" s="12" t="s">
        <v>17</v>
      </c>
      <c r="C57" s="12" t="s">
        <v>18</v>
      </c>
      <c r="D57" s="12" t="s">
        <v>11</v>
      </c>
      <c r="E57" s="13">
        <v>32</v>
      </c>
      <c r="F57" s="13">
        <v>8</v>
      </c>
      <c r="G57" s="14">
        <v>1</v>
      </c>
      <c r="H57" s="15">
        <v>42944</v>
      </c>
      <c r="I57" s="19" t="s">
        <v>13</v>
      </c>
      <c r="J57" s="18"/>
      <c r="L57" s="18"/>
      <c r="M57" s="17"/>
    </row>
    <row r="58" spans="1:16" s="5" customFormat="1" ht="26.1" customHeight="1" x14ac:dyDescent="0.2">
      <c r="A58" s="11">
        <v>55</v>
      </c>
      <c r="B58" s="12" t="s">
        <v>34</v>
      </c>
      <c r="C58" s="12" t="s">
        <v>35</v>
      </c>
      <c r="D58" s="12" t="s">
        <v>11</v>
      </c>
      <c r="E58" s="13">
        <v>27</v>
      </c>
      <c r="F58" s="13">
        <v>9</v>
      </c>
      <c r="G58" s="14">
        <v>1</v>
      </c>
      <c r="H58" s="15">
        <v>43014</v>
      </c>
      <c r="I58" s="19" t="s">
        <v>14</v>
      </c>
      <c r="J58" s="18"/>
      <c r="L58" s="18"/>
      <c r="M58" s="17"/>
    </row>
    <row r="59" spans="1:16" s="5" customFormat="1" ht="26.1" customHeight="1" x14ac:dyDescent="0.2">
      <c r="B59" s="30"/>
      <c r="C59" s="30"/>
      <c r="D59" s="30"/>
      <c r="E59" s="31"/>
      <c r="F59" s="31"/>
      <c r="G59" s="32"/>
      <c r="H59" s="28"/>
      <c r="I59" s="28"/>
      <c r="L59" s="18"/>
      <c r="M59" s="17"/>
    </row>
    <row r="60" spans="1:16" s="5" customFormat="1" ht="26.1" customHeight="1" thickBot="1" x14ac:dyDescent="0.25">
      <c r="B60" s="33"/>
      <c r="C60" s="33"/>
      <c r="D60" s="33"/>
      <c r="E60" s="34">
        <f>SUM(E4:E59)</f>
        <v>2631624.96</v>
      </c>
      <c r="F60" s="34">
        <f>SUM(F4:F59)</f>
        <v>504497</v>
      </c>
      <c r="H60" s="17"/>
      <c r="L60" s="18"/>
      <c r="M60" s="17"/>
      <c r="N60" s="29"/>
      <c r="P60" s="35"/>
    </row>
    <row r="62" spans="1:16" s="39" customFormat="1" x14ac:dyDescent="0.3"/>
    <row r="63" spans="1:16" s="39" customFormat="1" x14ac:dyDescent="0.3"/>
    <row r="64" spans="1:16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</sheetData>
  <sortState ref="A4:I58">
    <sortCondition descending="1" ref="E4:E5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3AC3-19C5-47C2-B9B9-DFA1929CC26F}">
  <dimension ref="A1:M73"/>
  <sheetViews>
    <sheetView topLeftCell="A26" workbookViewId="0">
      <selection activeCell="E34" sqref="E34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7.88671875" customWidth="1"/>
    <col min="12" max="12" width="10.6640625" customWidth="1"/>
  </cols>
  <sheetData>
    <row r="1" spans="1:13" s="5" customFormat="1" ht="17.399999999999999" x14ac:dyDescent="0.3">
      <c r="A1" s="1" t="s">
        <v>144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148</v>
      </c>
      <c r="C4" s="12" t="s">
        <v>149</v>
      </c>
      <c r="D4" s="12" t="s">
        <v>11</v>
      </c>
      <c r="E4" s="13">
        <v>464972.3</v>
      </c>
      <c r="F4" s="13">
        <v>81443</v>
      </c>
      <c r="G4" s="14">
        <v>16</v>
      </c>
      <c r="H4" s="15">
        <v>43140</v>
      </c>
      <c r="I4" s="16" t="s">
        <v>12</v>
      </c>
      <c r="J4" s="18"/>
    </row>
    <row r="5" spans="1:13" s="5" customFormat="1" ht="26.1" customHeight="1" x14ac:dyDescent="0.2">
      <c r="A5" s="11">
        <v>2</v>
      </c>
      <c r="B5" s="12" t="s">
        <v>190</v>
      </c>
      <c r="C5" s="12" t="s">
        <v>190</v>
      </c>
      <c r="D5" s="12" t="s">
        <v>9</v>
      </c>
      <c r="E5" s="13">
        <v>302650</v>
      </c>
      <c r="F5" s="13">
        <v>56927</v>
      </c>
      <c r="G5" s="14">
        <v>18</v>
      </c>
      <c r="H5" s="15">
        <v>43147</v>
      </c>
      <c r="I5" s="16" t="s">
        <v>191</v>
      </c>
      <c r="J5" s="18"/>
    </row>
    <row r="6" spans="1:13" s="5" customFormat="1" ht="26.1" customHeight="1" x14ac:dyDescent="0.2">
      <c r="A6" s="11">
        <v>3</v>
      </c>
      <c r="B6" s="12" t="s">
        <v>187</v>
      </c>
      <c r="C6" s="12" t="s">
        <v>187</v>
      </c>
      <c r="D6" s="12" t="s">
        <v>9</v>
      </c>
      <c r="E6" s="13">
        <v>212082</v>
      </c>
      <c r="F6" s="13">
        <v>38197</v>
      </c>
      <c r="G6" s="14">
        <v>18</v>
      </c>
      <c r="H6" s="15">
        <v>43133</v>
      </c>
      <c r="I6" s="16" t="s">
        <v>10</v>
      </c>
      <c r="J6" s="18"/>
    </row>
    <row r="7" spans="1:13" s="5" customFormat="1" ht="26.1" customHeight="1" x14ac:dyDescent="0.2">
      <c r="A7" s="11">
        <v>4</v>
      </c>
      <c r="B7" s="12" t="s">
        <v>150</v>
      </c>
      <c r="C7" s="12" t="s">
        <v>151</v>
      </c>
      <c r="D7" s="12" t="s">
        <v>11</v>
      </c>
      <c r="E7" s="13">
        <v>134788.12</v>
      </c>
      <c r="F7" s="13">
        <v>23102</v>
      </c>
      <c r="G7" s="14">
        <v>23</v>
      </c>
      <c r="H7" s="15">
        <v>43147</v>
      </c>
      <c r="I7" s="16" t="s">
        <v>13</v>
      </c>
      <c r="J7" s="18"/>
    </row>
    <row r="8" spans="1:13" s="5" customFormat="1" ht="26.1" customHeight="1" x14ac:dyDescent="0.2">
      <c r="A8" s="11">
        <v>5</v>
      </c>
      <c r="B8" s="12" t="s">
        <v>127</v>
      </c>
      <c r="C8" s="12" t="s">
        <v>127</v>
      </c>
      <c r="D8" s="12" t="s">
        <v>9</v>
      </c>
      <c r="E8" s="13">
        <v>126911.79</v>
      </c>
      <c r="F8" s="13">
        <v>25220</v>
      </c>
      <c r="G8" s="14">
        <v>12</v>
      </c>
      <c r="H8" s="15">
        <v>43119</v>
      </c>
      <c r="I8" s="19" t="s">
        <v>128</v>
      </c>
      <c r="J8" s="18"/>
    </row>
    <row r="9" spans="1:13" s="5" customFormat="1" ht="26.1" customHeight="1" x14ac:dyDescent="0.2">
      <c r="A9" s="11">
        <v>6</v>
      </c>
      <c r="B9" s="12" t="s">
        <v>105</v>
      </c>
      <c r="C9" s="12" t="s">
        <v>104</v>
      </c>
      <c r="D9" s="12" t="s">
        <v>11</v>
      </c>
      <c r="E9" s="13">
        <v>117435.74</v>
      </c>
      <c r="F9" s="13">
        <v>20756</v>
      </c>
      <c r="G9" s="14">
        <v>14</v>
      </c>
      <c r="H9" s="15">
        <v>43126</v>
      </c>
      <c r="I9" s="19" t="s">
        <v>15</v>
      </c>
      <c r="J9" s="18"/>
    </row>
    <row r="10" spans="1:13" s="5" customFormat="1" ht="26.1" customHeight="1" x14ac:dyDescent="0.2">
      <c r="A10" s="11">
        <v>7</v>
      </c>
      <c r="B10" s="12" t="s">
        <v>16</v>
      </c>
      <c r="C10" s="12" t="s">
        <v>16</v>
      </c>
      <c r="D10" s="12" t="s">
        <v>9</v>
      </c>
      <c r="E10" s="13">
        <v>79231</v>
      </c>
      <c r="F10" s="13">
        <v>14486</v>
      </c>
      <c r="G10" s="14">
        <v>10</v>
      </c>
      <c r="H10" s="15">
        <v>43098</v>
      </c>
      <c r="I10" s="16" t="s">
        <v>10</v>
      </c>
      <c r="J10" s="18"/>
    </row>
    <row r="11" spans="1:13" s="5" customFormat="1" ht="26.1" customHeight="1" x14ac:dyDescent="0.2">
      <c r="A11" s="11">
        <v>8</v>
      </c>
      <c r="B11" s="12" t="s">
        <v>155</v>
      </c>
      <c r="C11" s="12" t="s">
        <v>154</v>
      </c>
      <c r="D11" s="12" t="s">
        <v>163</v>
      </c>
      <c r="E11" s="13">
        <v>78057.8</v>
      </c>
      <c r="F11" s="13">
        <v>17957</v>
      </c>
      <c r="G11" s="14">
        <v>16</v>
      </c>
      <c r="H11" s="15">
        <v>43140</v>
      </c>
      <c r="I11" s="19" t="s">
        <v>14</v>
      </c>
      <c r="J11" s="18"/>
    </row>
    <row r="12" spans="1:13" s="5" customFormat="1" ht="26.1" customHeight="1" x14ac:dyDescent="0.2">
      <c r="A12" s="11">
        <v>9</v>
      </c>
      <c r="B12" s="12" t="s">
        <v>193</v>
      </c>
      <c r="C12" s="12" t="s">
        <v>193</v>
      </c>
      <c r="D12" s="12" t="s">
        <v>9</v>
      </c>
      <c r="E12" s="13">
        <v>55056</v>
      </c>
      <c r="F12" s="13">
        <v>11068</v>
      </c>
      <c r="G12" s="14">
        <v>12</v>
      </c>
      <c r="H12" s="15">
        <v>43140</v>
      </c>
      <c r="I12" s="16" t="s">
        <v>192</v>
      </c>
      <c r="J12" s="18"/>
    </row>
    <row r="13" spans="1:13" s="5" customFormat="1" ht="26.1" customHeight="1" x14ac:dyDescent="0.2">
      <c r="A13" s="11">
        <v>10</v>
      </c>
      <c r="B13" s="12" t="s">
        <v>68</v>
      </c>
      <c r="C13" s="12" t="s">
        <v>69</v>
      </c>
      <c r="D13" s="12" t="s">
        <v>11</v>
      </c>
      <c r="E13" s="13">
        <v>48323.33</v>
      </c>
      <c r="F13" s="13">
        <v>10445</v>
      </c>
      <c r="G13" s="14">
        <v>16</v>
      </c>
      <c r="H13" s="15">
        <v>43105</v>
      </c>
      <c r="I13" s="19" t="s">
        <v>13</v>
      </c>
      <c r="J13" s="18"/>
      <c r="L13" s="18"/>
      <c r="M13" s="17"/>
    </row>
    <row r="14" spans="1:13" s="5" customFormat="1" ht="26.1" customHeight="1" x14ac:dyDescent="0.2">
      <c r="A14" s="11">
        <v>11</v>
      </c>
      <c r="B14" s="12" t="s">
        <v>157</v>
      </c>
      <c r="C14" s="12" t="s">
        <v>156</v>
      </c>
      <c r="D14" s="12" t="s">
        <v>11</v>
      </c>
      <c r="E14" s="13">
        <v>47987.05</v>
      </c>
      <c r="F14" s="13">
        <v>9845</v>
      </c>
      <c r="G14" s="14">
        <v>12</v>
      </c>
      <c r="H14" s="15">
        <v>43154</v>
      </c>
      <c r="I14" s="19" t="s">
        <v>164</v>
      </c>
      <c r="J14" s="18"/>
      <c r="L14" s="18"/>
      <c r="M14" s="17"/>
    </row>
    <row r="15" spans="1:13" s="5" customFormat="1" ht="26.1" customHeight="1" x14ac:dyDescent="0.2">
      <c r="A15" s="11">
        <v>12</v>
      </c>
      <c r="B15" s="12" t="s">
        <v>158</v>
      </c>
      <c r="C15" s="12" t="s">
        <v>165</v>
      </c>
      <c r="D15" s="12" t="s">
        <v>31</v>
      </c>
      <c r="E15" s="13">
        <v>45917.79</v>
      </c>
      <c r="F15" s="13">
        <v>8364</v>
      </c>
      <c r="G15" s="14">
        <v>5</v>
      </c>
      <c r="H15" s="15">
        <v>43147</v>
      </c>
      <c r="I15" s="19" t="s">
        <v>14</v>
      </c>
      <c r="J15" s="18"/>
      <c r="L15" s="18"/>
      <c r="M15" s="17"/>
    </row>
    <row r="16" spans="1:13" s="5" customFormat="1" ht="26.1" customHeight="1" x14ac:dyDescent="0.2">
      <c r="A16" s="11">
        <v>13</v>
      </c>
      <c r="B16" s="12" t="s">
        <v>23</v>
      </c>
      <c r="C16" s="12" t="s">
        <v>24</v>
      </c>
      <c r="D16" s="12" t="s">
        <v>11</v>
      </c>
      <c r="E16" s="13">
        <v>45829.16</v>
      </c>
      <c r="F16" s="13">
        <v>10062</v>
      </c>
      <c r="G16" s="14">
        <v>11</v>
      </c>
      <c r="H16" s="15">
        <v>43084</v>
      </c>
      <c r="I16" s="19" t="s">
        <v>15</v>
      </c>
      <c r="J16" s="18"/>
      <c r="L16" s="18"/>
      <c r="M16" s="17"/>
    </row>
    <row r="17" spans="1:13" s="5" customFormat="1" ht="26.1" customHeight="1" x14ac:dyDescent="0.2">
      <c r="A17" s="11">
        <v>14</v>
      </c>
      <c r="B17" s="12" t="s">
        <v>169</v>
      </c>
      <c r="C17" s="12" t="s">
        <v>171</v>
      </c>
      <c r="D17" s="12" t="s">
        <v>172</v>
      </c>
      <c r="E17" s="13">
        <v>40679</v>
      </c>
      <c r="F17" s="13">
        <v>8916</v>
      </c>
      <c r="G17" s="14">
        <v>18</v>
      </c>
      <c r="H17" s="15">
        <v>43154</v>
      </c>
      <c r="I17" s="16" t="s">
        <v>32</v>
      </c>
      <c r="J17" s="18"/>
      <c r="L17" s="18"/>
      <c r="M17" s="17"/>
    </row>
    <row r="18" spans="1:13" s="5" customFormat="1" ht="26.1" customHeight="1" x14ac:dyDescent="0.2">
      <c r="A18" s="11">
        <v>15</v>
      </c>
      <c r="B18" s="12" t="s">
        <v>152</v>
      </c>
      <c r="C18" s="12" t="s">
        <v>153</v>
      </c>
      <c r="D18" s="12" t="s">
        <v>11</v>
      </c>
      <c r="E18" s="13">
        <v>38188.300000000003</v>
      </c>
      <c r="F18" s="13">
        <v>7203</v>
      </c>
      <c r="G18" s="14">
        <v>16</v>
      </c>
      <c r="H18" s="15">
        <v>43133</v>
      </c>
      <c r="I18" s="19" t="s">
        <v>15</v>
      </c>
      <c r="J18" s="18"/>
      <c r="L18" s="18"/>
      <c r="M18" s="17"/>
    </row>
    <row r="19" spans="1:13" s="5" customFormat="1" ht="26.1" customHeight="1" x14ac:dyDescent="0.2">
      <c r="A19" s="11">
        <v>16</v>
      </c>
      <c r="B19" s="12" t="s">
        <v>109</v>
      </c>
      <c r="C19" s="12" t="s">
        <v>108</v>
      </c>
      <c r="D19" s="12" t="s">
        <v>11</v>
      </c>
      <c r="E19" s="13">
        <v>35349.81</v>
      </c>
      <c r="F19" s="13">
        <v>6281</v>
      </c>
      <c r="G19" s="14">
        <v>9</v>
      </c>
      <c r="H19" s="15">
        <v>43119</v>
      </c>
      <c r="I19" s="19" t="s">
        <v>15</v>
      </c>
      <c r="J19" s="18"/>
      <c r="L19" s="18"/>
      <c r="M19" s="17"/>
    </row>
    <row r="20" spans="1:13" s="5" customFormat="1" ht="26.1" customHeight="1" x14ac:dyDescent="0.2">
      <c r="A20" s="11">
        <v>17</v>
      </c>
      <c r="B20" s="12" t="s">
        <v>91</v>
      </c>
      <c r="C20" s="12" t="s">
        <v>90</v>
      </c>
      <c r="D20" s="12" t="s">
        <v>11</v>
      </c>
      <c r="E20" s="13">
        <v>34489.269999999997</v>
      </c>
      <c r="F20" s="13">
        <v>6416</v>
      </c>
      <c r="G20" s="14">
        <v>12</v>
      </c>
      <c r="H20" s="15">
        <v>43133</v>
      </c>
      <c r="I20" s="19" t="s">
        <v>14</v>
      </c>
      <c r="J20" s="18"/>
      <c r="L20" s="18"/>
      <c r="M20" s="17"/>
    </row>
    <row r="21" spans="1:13" s="5" customFormat="1" ht="26.1" customHeight="1" x14ac:dyDescent="0.2">
      <c r="A21" s="11">
        <v>18</v>
      </c>
      <c r="B21" s="12" t="s">
        <v>145</v>
      </c>
      <c r="C21" s="12" t="s">
        <v>146</v>
      </c>
      <c r="D21" s="12" t="s">
        <v>147</v>
      </c>
      <c r="E21" s="13">
        <v>29022.62</v>
      </c>
      <c r="F21" s="13">
        <v>5433</v>
      </c>
      <c r="G21" s="14">
        <v>13</v>
      </c>
      <c r="H21" s="15">
        <v>43133</v>
      </c>
      <c r="I21" s="16" t="s">
        <v>12</v>
      </c>
      <c r="J21" s="18"/>
      <c r="L21" s="18"/>
      <c r="M21" s="17"/>
    </row>
    <row r="22" spans="1:13" s="5" customFormat="1" ht="26.1" customHeight="1" x14ac:dyDescent="0.2">
      <c r="A22" s="11">
        <v>19</v>
      </c>
      <c r="B22" s="12" t="s">
        <v>168</v>
      </c>
      <c r="C22" s="12" t="s">
        <v>170</v>
      </c>
      <c r="D22" s="12" t="s">
        <v>31</v>
      </c>
      <c r="E22" s="13">
        <v>23843</v>
      </c>
      <c r="F22" s="13">
        <v>5463</v>
      </c>
      <c r="G22" s="14">
        <v>13</v>
      </c>
      <c r="H22" s="15">
        <v>43133</v>
      </c>
      <c r="I22" s="16" t="s">
        <v>32</v>
      </c>
      <c r="J22" s="18"/>
      <c r="L22" s="18"/>
      <c r="M22" s="17"/>
    </row>
    <row r="23" spans="1:13" s="5" customFormat="1" ht="26.1" customHeight="1" x14ac:dyDescent="0.2">
      <c r="A23" s="11">
        <v>20</v>
      </c>
      <c r="B23" s="12" t="s">
        <v>160</v>
      </c>
      <c r="C23" s="12" t="s">
        <v>159</v>
      </c>
      <c r="D23" s="12" t="s">
        <v>11</v>
      </c>
      <c r="E23" s="13">
        <v>18059.419999999998</v>
      </c>
      <c r="F23" s="13">
        <v>3680</v>
      </c>
      <c r="G23" s="14">
        <v>11</v>
      </c>
      <c r="H23" s="15">
        <v>43154</v>
      </c>
      <c r="I23" s="16" t="s">
        <v>14</v>
      </c>
      <c r="J23" s="18"/>
      <c r="L23" s="18"/>
      <c r="M23" s="17"/>
    </row>
    <row r="24" spans="1:13" s="5" customFormat="1" ht="26.1" customHeight="1" x14ac:dyDescent="0.2">
      <c r="A24" s="11">
        <v>21</v>
      </c>
      <c r="B24" s="12" t="s">
        <v>27</v>
      </c>
      <c r="C24" s="12" t="s">
        <v>28</v>
      </c>
      <c r="D24" s="12" t="s">
        <v>11</v>
      </c>
      <c r="E24" s="13">
        <v>17903.830000000002</v>
      </c>
      <c r="F24" s="13">
        <v>3004</v>
      </c>
      <c r="G24" s="14">
        <v>5</v>
      </c>
      <c r="H24" s="15">
        <v>43091</v>
      </c>
      <c r="I24" s="16" t="s">
        <v>19</v>
      </c>
      <c r="J24" s="18"/>
      <c r="L24" s="18"/>
      <c r="M24" s="17"/>
    </row>
    <row r="25" spans="1:13" s="5" customFormat="1" ht="26.1" customHeight="1" x14ac:dyDescent="0.2">
      <c r="A25" s="11">
        <v>22</v>
      </c>
      <c r="B25" s="12" t="s">
        <v>89</v>
      </c>
      <c r="C25" s="12" t="s">
        <v>88</v>
      </c>
      <c r="D25" s="12" t="s">
        <v>11</v>
      </c>
      <c r="E25" s="13">
        <v>12360.39</v>
      </c>
      <c r="F25" s="13">
        <v>2376</v>
      </c>
      <c r="G25" s="14">
        <v>8</v>
      </c>
      <c r="H25" s="15">
        <v>42761</v>
      </c>
      <c r="I25" s="19" t="s">
        <v>14</v>
      </c>
      <c r="J25" s="18"/>
      <c r="L25" s="18"/>
      <c r="M25" s="17"/>
    </row>
    <row r="26" spans="1:13" s="5" customFormat="1" ht="26.1" customHeight="1" x14ac:dyDescent="0.2">
      <c r="A26" s="11">
        <v>23</v>
      </c>
      <c r="B26" s="12" t="s">
        <v>112</v>
      </c>
      <c r="C26" s="12" t="s">
        <v>113</v>
      </c>
      <c r="D26" s="12" t="s">
        <v>31</v>
      </c>
      <c r="E26" s="13">
        <v>12215</v>
      </c>
      <c r="F26" s="13">
        <v>2071</v>
      </c>
      <c r="G26" s="14">
        <v>3</v>
      </c>
      <c r="H26" s="15">
        <v>43112</v>
      </c>
      <c r="I26" s="16" t="s">
        <v>32</v>
      </c>
      <c r="J26" s="18"/>
      <c r="L26" s="18"/>
      <c r="M26" s="17"/>
    </row>
    <row r="27" spans="1:13" s="5" customFormat="1" ht="26.1" customHeight="1" x14ac:dyDescent="0.2">
      <c r="A27" s="11">
        <v>24</v>
      </c>
      <c r="B27" s="12" t="s">
        <v>161</v>
      </c>
      <c r="C27" s="12" t="s">
        <v>166</v>
      </c>
      <c r="D27" s="12" t="s">
        <v>11</v>
      </c>
      <c r="E27" s="13">
        <v>11730.16</v>
      </c>
      <c r="F27" s="13">
        <v>2394</v>
      </c>
      <c r="G27" s="14">
        <v>9</v>
      </c>
      <c r="H27" s="15">
        <v>43154</v>
      </c>
      <c r="I27" s="16" t="s">
        <v>14</v>
      </c>
      <c r="J27" s="18"/>
      <c r="L27" s="18"/>
    </row>
    <row r="28" spans="1:13" s="5" customFormat="1" ht="26.1" customHeight="1" x14ac:dyDescent="0.2">
      <c r="A28" s="11">
        <v>25</v>
      </c>
      <c r="B28" s="12" t="s">
        <v>87</v>
      </c>
      <c r="C28" s="12" t="s">
        <v>86</v>
      </c>
      <c r="D28" s="12" t="s">
        <v>20</v>
      </c>
      <c r="E28" s="13">
        <v>9914.25</v>
      </c>
      <c r="F28" s="13">
        <v>2421</v>
      </c>
      <c r="G28" s="14">
        <v>14</v>
      </c>
      <c r="H28" s="20">
        <v>43119</v>
      </c>
      <c r="I28" s="19" t="s">
        <v>14</v>
      </c>
      <c r="J28" s="18"/>
    </row>
    <row r="29" spans="1:13" s="5" customFormat="1" ht="26.1" customHeight="1" x14ac:dyDescent="0.2">
      <c r="A29" s="11">
        <v>26</v>
      </c>
      <c r="B29" s="12" t="s">
        <v>139</v>
      </c>
      <c r="C29" s="12" t="s">
        <v>138</v>
      </c>
      <c r="D29" s="12" t="s">
        <v>11</v>
      </c>
      <c r="E29" s="13">
        <v>6363</v>
      </c>
      <c r="F29" s="13">
        <v>1384</v>
      </c>
      <c r="G29" s="14">
        <v>6</v>
      </c>
      <c r="H29" s="15">
        <v>43126</v>
      </c>
      <c r="I29" s="19" t="s">
        <v>59</v>
      </c>
      <c r="J29" s="18"/>
    </row>
    <row r="30" spans="1:13" s="5" customFormat="1" ht="26.1" customHeight="1" x14ac:dyDescent="0.2">
      <c r="A30" s="11">
        <v>27</v>
      </c>
      <c r="B30" s="25" t="s">
        <v>182</v>
      </c>
      <c r="C30" s="25" t="s">
        <v>181</v>
      </c>
      <c r="D30" s="12" t="s">
        <v>183</v>
      </c>
      <c r="E30" s="13">
        <v>4741.1000000000004</v>
      </c>
      <c r="F30" s="13">
        <v>1009</v>
      </c>
      <c r="G30" s="14">
        <v>4</v>
      </c>
      <c r="H30" s="26">
        <v>43140</v>
      </c>
      <c r="I30" s="16" t="s">
        <v>54</v>
      </c>
      <c r="J30" s="18"/>
    </row>
    <row r="31" spans="1:13" s="5" customFormat="1" ht="26.1" customHeight="1" x14ac:dyDescent="0.2">
      <c r="A31" s="11">
        <v>28</v>
      </c>
      <c r="B31" s="12" t="s">
        <v>82</v>
      </c>
      <c r="C31" s="12" t="s">
        <v>98</v>
      </c>
      <c r="D31" s="12" t="s">
        <v>11</v>
      </c>
      <c r="E31" s="13">
        <v>4183.0200000000004</v>
      </c>
      <c r="F31" s="13">
        <v>698</v>
      </c>
      <c r="G31" s="14">
        <v>3</v>
      </c>
      <c r="H31" s="15">
        <v>43105</v>
      </c>
      <c r="I31" s="16" t="s">
        <v>19</v>
      </c>
      <c r="J31" s="18"/>
    </row>
    <row r="32" spans="1:13" s="5" customFormat="1" ht="26.1" customHeight="1" x14ac:dyDescent="0.2">
      <c r="A32" s="11">
        <v>29</v>
      </c>
      <c r="B32" s="12" t="s">
        <v>184</v>
      </c>
      <c r="C32" s="12" t="s">
        <v>185</v>
      </c>
      <c r="D32" s="12" t="s">
        <v>186</v>
      </c>
      <c r="E32" s="13">
        <v>3157.47</v>
      </c>
      <c r="F32" s="13">
        <v>840</v>
      </c>
      <c r="G32" s="14">
        <v>8</v>
      </c>
      <c r="H32" s="15">
        <v>43147</v>
      </c>
      <c r="I32" s="19" t="s">
        <v>38</v>
      </c>
      <c r="J32" s="18"/>
    </row>
    <row r="33" spans="1:13" s="5" customFormat="1" ht="26.1" customHeight="1" x14ac:dyDescent="0.2">
      <c r="A33" s="11">
        <v>30</v>
      </c>
      <c r="B33" s="12" t="s">
        <v>122</v>
      </c>
      <c r="C33" s="12" t="s">
        <v>123</v>
      </c>
      <c r="D33" s="12" t="s">
        <v>31</v>
      </c>
      <c r="E33" s="13">
        <v>2819.5</v>
      </c>
      <c r="F33" s="13">
        <v>833</v>
      </c>
      <c r="G33" s="14">
        <v>4</v>
      </c>
      <c r="H33" s="15">
        <v>43126</v>
      </c>
      <c r="I33" s="16" t="s">
        <v>54</v>
      </c>
      <c r="J33" s="18"/>
    </row>
    <row r="34" spans="1:13" s="5" customFormat="1" ht="26.1" customHeight="1" x14ac:dyDescent="0.2">
      <c r="A34" s="11">
        <v>31</v>
      </c>
      <c r="B34" s="12" t="s">
        <v>100</v>
      </c>
      <c r="C34" s="12" t="s">
        <v>99</v>
      </c>
      <c r="D34" s="12" t="s">
        <v>101</v>
      </c>
      <c r="E34" s="13">
        <v>2426.12</v>
      </c>
      <c r="F34" s="13">
        <v>483</v>
      </c>
      <c r="G34" s="14">
        <v>1</v>
      </c>
      <c r="H34" s="15">
        <v>43112</v>
      </c>
      <c r="I34" s="19" t="s">
        <v>33</v>
      </c>
      <c r="J34" s="18"/>
    </row>
    <row r="35" spans="1:13" s="5" customFormat="1" ht="26.1" customHeight="1" x14ac:dyDescent="0.2">
      <c r="A35" s="11">
        <v>32</v>
      </c>
      <c r="B35" s="12" t="s">
        <v>103</v>
      </c>
      <c r="C35" s="12" t="s">
        <v>102</v>
      </c>
      <c r="D35" s="12" t="s">
        <v>11</v>
      </c>
      <c r="E35" s="13">
        <v>2158.31</v>
      </c>
      <c r="F35" s="13">
        <v>476</v>
      </c>
      <c r="G35" s="14">
        <v>11</v>
      </c>
      <c r="H35" s="15">
        <v>43126</v>
      </c>
      <c r="I35" s="19" t="s">
        <v>33</v>
      </c>
      <c r="J35" s="18"/>
    </row>
    <row r="36" spans="1:13" s="5" customFormat="1" ht="26.1" customHeight="1" x14ac:dyDescent="0.2">
      <c r="A36" s="11">
        <v>33</v>
      </c>
      <c r="B36" s="12" t="s">
        <v>107</v>
      </c>
      <c r="C36" s="12" t="s">
        <v>106</v>
      </c>
      <c r="D36" s="12" t="s">
        <v>11</v>
      </c>
      <c r="E36" s="13">
        <v>1678.63</v>
      </c>
      <c r="F36" s="13">
        <v>297</v>
      </c>
      <c r="G36" s="14">
        <v>3</v>
      </c>
      <c r="H36" s="15">
        <v>43105</v>
      </c>
      <c r="I36" s="19" t="s">
        <v>33</v>
      </c>
      <c r="J36" s="18"/>
    </row>
    <row r="37" spans="1:13" s="5" customFormat="1" ht="26.1" customHeight="1" x14ac:dyDescent="0.2">
      <c r="A37" s="11">
        <v>34</v>
      </c>
      <c r="B37" s="25" t="s">
        <v>51</v>
      </c>
      <c r="C37" s="25" t="s">
        <v>52</v>
      </c>
      <c r="D37" s="12" t="s">
        <v>53</v>
      </c>
      <c r="E37" s="13">
        <v>1327.3</v>
      </c>
      <c r="F37" s="13">
        <v>364</v>
      </c>
      <c r="G37" s="14">
        <v>3</v>
      </c>
      <c r="H37" s="26">
        <v>43070</v>
      </c>
      <c r="I37" s="16" t="s">
        <v>54</v>
      </c>
      <c r="J37" s="18"/>
    </row>
    <row r="38" spans="1:13" s="5" customFormat="1" ht="26.1" customHeight="1" x14ac:dyDescent="0.2">
      <c r="A38" s="11">
        <v>35</v>
      </c>
      <c r="B38" s="12" t="s">
        <v>8</v>
      </c>
      <c r="C38" s="12" t="s">
        <v>8</v>
      </c>
      <c r="D38" s="12" t="s">
        <v>9</v>
      </c>
      <c r="E38" s="13">
        <v>1101</v>
      </c>
      <c r="F38" s="13">
        <v>184</v>
      </c>
      <c r="G38" s="14">
        <v>2</v>
      </c>
      <c r="H38" s="15">
        <v>43035</v>
      </c>
      <c r="I38" s="16" t="s">
        <v>10</v>
      </c>
      <c r="J38" s="18"/>
    </row>
    <row r="39" spans="1:13" s="5" customFormat="1" ht="26.1" customHeight="1" x14ac:dyDescent="0.2">
      <c r="A39" s="11">
        <v>36</v>
      </c>
      <c r="B39" s="12" t="s">
        <v>260</v>
      </c>
      <c r="C39" s="12" t="s">
        <v>262</v>
      </c>
      <c r="D39" s="12" t="s">
        <v>261</v>
      </c>
      <c r="E39" s="13">
        <v>1087</v>
      </c>
      <c r="F39" s="13">
        <v>301</v>
      </c>
      <c r="G39" s="14">
        <v>3</v>
      </c>
      <c r="H39" s="15">
        <v>43154</v>
      </c>
      <c r="I39" s="19" t="s">
        <v>59</v>
      </c>
      <c r="J39" s="18"/>
    </row>
    <row r="40" spans="1:13" s="5" customFormat="1" ht="26.1" customHeight="1" x14ac:dyDescent="0.2">
      <c r="A40" s="11">
        <v>37</v>
      </c>
      <c r="B40" s="12" t="s">
        <v>134</v>
      </c>
      <c r="C40" s="12" t="s">
        <v>135</v>
      </c>
      <c r="D40" s="12" t="s">
        <v>11</v>
      </c>
      <c r="E40" s="13">
        <v>954</v>
      </c>
      <c r="F40" s="13">
        <v>161</v>
      </c>
      <c r="G40" s="14">
        <v>3</v>
      </c>
      <c r="H40" s="15">
        <v>43112</v>
      </c>
      <c r="I40" s="16" t="s">
        <v>12</v>
      </c>
      <c r="J40" s="18"/>
    </row>
    <row r="41" spans="1:13" s="5" customFormat="1" ht="26.1" customHeight="1" x14ac:dyDescent="0.2">
      <c r="A41" s="11">
        <v>38</v>
      </c>
      <c r="B41" s="12" t="s">
        <v>188</v>
      </c>
      <c r="C41" s="12" t="s">
        <v>188</v>
      </c>
      <c r="D41" s="12" t="s">
        <v>9</v>
      </c>
      <c r="E41" s="13">
        <v>935</v>
      </c>
      <c r="F41" s="13">
        <v>166</v>
      </c>
      <c r="G41" s="14">
        <v>2</v>
      </c>
      <c r="H41" s="15" t="s">
        <v>189</v>
      </c>
      <c r="I41" s="16" t="s">
        <v>10</v>
      </c>
      <c r="J41" s="18"/>
    </row>
    <row r="42" spans="1:13" s="5" customFormat="1" ht="26.1" customHeight="1" x14ac:dyDescent="0.2">
      <c r="A42" s="11">
        <v>39</v>
      </c>
      <c r="B42" s="21" t="s">
        <v>114</v>
      </c>
      <c r="C42" s="12" t="s">
        <v>115</v>
      </c>
      <c r="D42" s="12" t="s">
        <v>20</v>
      </c>
      <c r="E42" s="13">
        <v>877.8</v>
      </c>
      <c r="F42" s="13">
        <v>229</v>
      </c>
      <c r="G42" s="14">
        <v>4</v>
      </c>
      <c r="H42" s="15">
        <v>43126</v>
      </c>
      <c r="I42" s="19" t="s">
        <v>38</v>
      </c>
      <c r="J42" s="18"/>
    </row>
    <row r="43" spans="1:13" s="5" customFormat="1" ht="26.1" customHeight="1" x14ac:dyDescent="0.2">
      <c r="A43" s="11">
        <v>40</v>
      </c>
      <c r="B43" s="12" t="s">
        <v>55</v>
      </c>
      <c r="C43" s="22" t="s">
        <v>56</v>
      </c>
      <c r="D43" s="22" t="s">
        <v>11</v>
      </c>
      <c r="E43" s="13">
        <v>852</v>
      </c>
      <c r="F43" s="13">
        <v>339</v>
      </c>
      <c r="G43" s="23">
        <v>1</v>
      </c>
      <c r="H43" s="24">
        <v>43056</v>
      </c>
      <c r="I43" s="19" t="s">
        <v>14</v>
      </c>
      <c r="J43" s="18"/>
    </row>
    <row r="44" spans="1:13" s="5" customFormat="1" ht="26.1" customHeight="1" x14ac:dyDescent="0.2">
      <c r="A44" s="11">
        <v>41</v>
      </c>
      <c r="B44" s="12" t="s">
        <v>140</v>
      </c>
      <c r="C44" s="12" t="s">
        <v>141</v>
      </c>
      <c r="D44" s="12" t="s">
        <v>142</v>
      </c>
      <c r="E44" s="13">
        <v>682.7</v>
      </c>
      <c r="F44" s="13">
        <v>140</v>
      </c>
      <c r="G44" s="14">
        <v>1</v>
      </c>
      <c r="H44" s="15">
        <v>43112</v>
      </c>
      <c r="I44" s="19" t="s">
        <v>143</v>
      </c>
      <c r="J44" s="18"/>
      <c r="L44" s="18"/>
      <c r="M44" s="17"/>
    </row>
    <row r="45" spans="1:13" s="5" customFormat="1" ht="26.1" customHeight="1" x14ac:dyDescent="0.2">
      <c r="A45" s="11">
        <v>42</v>
      </c>
      <c r="B45" s="12" t="s">
        <v>85</v>
      </c>
      <c r="C45" s="22" t="s">
        <v>84</v>
      </c>
      <c r="D45" s="22" t="s">
        <v>11</v>
      </c>
      <c r="E45" s="13">
        <v>508.28</v>
      </c>
      <c r="F45" s="13">
        <v>99</v>
      </c>
      <c r="G45" s="23">
        <v>1</v>
      </c>
      <c r="H45" s="24">
        <v>43105</v>
      </c>
      <c r="I45" s="19" t="s">
        <v>14</v>
      </c>
      <c r="J45" s="18"/>
    </row>
    <row r="46" spans="1:13" s="5" customFormat="1" ht="26.1" customHeight="1" x14ac:dyDescent="0.2">
      <c r="A46" s="11">
        <v>43</v>
      </c>
      <c r="B46" s="12" t="s">
        <v>39</v>
      </c>
      <c r="C46" s="22" t="s">
        <v>39</v>
      </c>
      <c r="D46" s="22" t="s">
        <v>9</v>
      </c>
      <c r="E46" s="13">
        <v>506.3</v>
      </c>
      <c r="F46" s="13">
        <v>225</v>
      </c>
      <c r="G46" s="23">
        <v>2</v>
      </c>
      <c r="H46" s="24">
        <v>43077</v>
      </c>
      <c r="I46" s="16" t="s">
        <v>40</v>
      </c>
      <c r="J46" s="18"/>
    </row>
    <row r="47" spans="1:13" s="5" customFormat="1" ht="26.1" customHeight="1" x14ac:dyDescent="0.2">
      <c r="A47" s="11">
        <v>44</v>
      </c>
      <c r="B47" s="12" t="s">
        <v>62</v>
      </c>
      <c r="C47" s="22" t="s">
        <v>63</v>
      </c>
      <c r="D47" s="22" t="s">
        <v>20</v>
      </c>
      <c r="E47" s="13">
        <v>997.2</v>
      </c>
      <c r="F47" s="13">
        <v>204</v>
      </c>
      <c r="G47" s="23">
        <v>1</v>
      </c>
      <c r="H47" s="40">
        <v>43056</v>
      </c>
      <c r="I47" s="19" t="s">
        <v>59</v>
      </c>
      <c r="J47" s="18"/>
    </row>
    <row r="48" spans="1:13" s="5" customFormat="1" ht="26.1" customHeight="1" x14ac:dyDescent="0.2">
      <c r="A48" s="11">
        <v>45</v>
      </c>
      <c r="B48" s="12" t="s">
        <v>131</v>
      </c>
      <c r="C48" s="22" t="s">
        <v>132</v>
      </c>
      <c r="D48" s="22" t="s">
        <v>11</v>
      </c>
      <c r="E48" s="13">
        <v>264.33999999999997</v>
      </c>
      <c r="F48" s="13">
        <v>58</v>
      </c>
      <c r="G48" s="23">
        <v>1</v>
      </c>
      <c r="H48" s="24">
        <v>43119</v>
      </c>
      <c r="I48" s="16" t="s">
        <v>133</v>
      </c>
    </row>
    <row r="49" spans="1:10" s="5" customFormat="1" ht="26.1" customHeight="1" x14ac:dyDescent="0.2">
      <c r="A49" s="11">
        <v>46</v>
      </c>
      <c r="B49" s="12" t="s">
        <v>162</v>
      </c>
      <c r="C49" s="12" t="s">
        <v>167</v>
      </c>
      <c r="D49" s="12" t="s">
        <v>20</v>
      </c>
      <c r="E49" s="13">
        <v>242</v>
      </c>
      <c r="F49" s="13">
        <v>121</v>
      </c>
      <c r="G49" s="14">
        <v>1</v>
      </c>
      <c r="H49" s="15">
        <v>42322</v>
      </c>
      <c r="I49" s="19" t="s">
        <v>14</v>
      </c>
      <c r="J49" s="18"/>
    </row>
    <row r="50" spans="1:10" s="5" customFormat="1" ht="26.1" customHeight="1" x14ac:dyDescent="0.2">
      <c r="A50" s="11">
        <v>47</v>
      </c>
      <c r="B50" s="12" t="s">
        <v>83</v>
      </c>
      <c r="C50" s="12" t="s">
        <v>97</v>
      </c>
      <c r="D50" s="12" t="s">
        <v>11</v>
      </c>
      <c r="E50" s="13">
        <v>222.18</v>
      </c>
      <c r="F50" s="13">
        <v>58</v>
      </c>
      <c r="G50" s="14">
        <v>1</v>
      </c>
      <c r="H50" s="20">
        <v>43112</v>
      </c>
      <c r="I50" s="19" t="s">
        <v>14</v>
      </c>
      <c r="J50" s="18"/>
    </row>
    <row r="51" spans="1:10" s="5" customFormat="1" ht="26.1" customHeight="1" x14ac:dyDescent="0.2">
      <c r="A51" s="11">
        <v>48</v>
      </c>
      <c r="B51" s="12" t="s">
        <v>136</v>
      </c>
      <c r="C51" s="12" t="s">
        <v>137</v>
      </c>
      <c r="D51" s="12" t="s">
        <v>20</v>
      </c>
      <c r="E51" s="13">
        <v>322.3</v>
      </c>
      <c r="F51" s="13">
        <v>68</v>
      </c>
      <c r="G51" s="14">
        <v>1</v>
      </c>
      <c r="H51" s="20">
        <v>43035</v>
      </c>
      <c r="I51" s="19" t="s">
        <v>59</v>
      </c>
      <c r="J51" s="18"/>
    </row>
    <row r="52" spans="1:10" s="5" customFormat="1" ht="26.1" customHeight="1" x14ac:dyDescent="0.2">
      <c r="A52" s="11">
        <v>49</v>
      </c>
      <c r="B52" s="12" t="s">
        <v>176</v>
      </c>
      <c r="C52" s="12" t="s">
        <v>177</v>
      </c>
      <c r="D52" s="12" t="s">
        <v>178</v>
      </c>
      <c r="E52" s="13">
        <v>414.8</v>
      </c>
      <c r="F52" s="13">
        <v>85</v>
      </c>
      <c r="G52" s="14">
        <v>1</v>
      </c>
      <c r="H52" s="15">
        <v>43084</v>
      </c>
      <c r="I52" s="19" t="s">
        <v>59</v>
      </c>
      <c r="J52" s="18"/>
    </row>
    <row r="53" spans="1:10" s="5" customFormat="1" ht="26.1" customHeight="1" x14ac:dyDescent="0.2">
      <c r="A53" s="11">
        <v>50</v>
      </c>
      <c r="B53" s="12" t="s">
        <v>180</v>
      </c>
      <c r="C53" s="12" t="s">
        <v>179</v>
      </c>
      <c r="D53" s="12" t="s">
        <v>20</v>
      </c>
      <c r="E53" s="13">
        <v>150</v>
      </c>
      <c r="F53" s="13">
        <v>31</v>
      </c>
      <c r="G53" s="14">
        <v>1</v>
      </c>
      <c r="H53" s="15">
        <v>43070</v>
      </c>
      <c r="I53" s="19" t="s">
        <v>59</v>
      </c>
      <c r="J53" s="18"/>
    </row>
    <row r="54" spans="1:10" s="5" customFormat="1" ht="26.1" customHeight="1" x14ac:dyDescent="0.2">
      <c r="A54" s="11">
        <v>51</v>
      </c>
      <c r="B54" s="12" t="s">
        <v>29</v>
      </c>
      <c r="C54" s="12" t="s">
        <v>30</v>
      </c>
      <c r="D54" s="12" t="s">
        <v>64</v>
      </c>
      <c r="E54" s="13">
        <v>98.8</v>
      </c>
      <c r="F54" s="13">
        <v>21</v>
      </c>
      <c r="G54" s="14">
        <v>1</v>
      </c>
      <c r="H54" s="15">
        <v>43070</v>
      </c>
      <c r="I54" s="19" t="s">
        <v>14</v>
      </c>
      <c r="J54" s="18"/>
    </row>
    <row r="55" spans="1:10" s="5" customFormat="1" ht="26.1" customHeight="1" x14ac:dyDescent="0.2">
      <c r="A55" s="11">
        <v>52</v>
      </c>
      <c r="B55" s="12" t="s">
        <v>119</v>
      </c>
      <c r="C55" s="12" t="s">
        <v>120</v>
      </c>
      <c r="D55" s="12" t="s">
        <v>121</v>
      </c>
      <c r="E55" s="13">
        <v>79</v>
      </c>
      <c r="F55" s="13">
        <v>26</v>
      </c>
      <c r="G55" s="14">
        <v>1</v>
      </c>
      <c r="H55" s="15">
        <v>43105</v>
      </c>
      <c r="I55" s="16" t="s">
        <v>54</v>
      </c>
      <c r="J55" s="18"/>
    </row>
    <row r="56" spans="1:10" s="5" customFormat="1" ht="26.1" customHeight="1" x14ac:dyDescent="0.2">
      <c r="A56" s="11">
        <v>53</v>
      </c>
      <c r="B56" s="12" t="s">
        <v>117</v>
      </c>
      <c r="C56" s="12" t="s">
        <v>116</v>
      </c>
      <c r="D56" s="12" t="s">
        <v>118</v>
      </c>
      <c r="E56" s="13">
        <v>48</v>
      </c>
      <c r="F56" s="13">
        <v>12</v>
      </c>
      <c r="G56" s="14">
        <v>1</v>
      </c>
      <c r="H56" s="15">
        <v>43105</v>
      </c>
      <c r="I56" s="16" t="s">
        <v>54</v>
      </c>
      <c r="J56" s="18"/>
    </row>
    <row r="57" spans="1:10" s="5" customFormat="1" ht="26.1" customHeight="1" x14ac:dyDescent="0.2">
      <c r="A57" s="11">
        <v>54</v>
      </c>
      <c r="B57" s="12" t="s">
        <v>21</v>
      </c>
      <c r="C57" s="12" t="s">
        <v>22</v>
      </c>
      <c r="D57" s="12" t="s">
        <v>11</v>
      </c>
      <c r="E57" s="13">
        <v>42.5</v>
      </c>
      <c r="F57" s="13">
        <v>8</v>
      </c>
      <c r="G57" s="14">
        <v>1</v>
      </c>
      <c r="H57" s="15">
        <v>43084</v>
      </c>
      <c r="I57" s="19" t="s">
        <v>13</v>
      </c>
      <c r="J57" s="18"/>
    </row>
    <row r="58" spans="1:10" s="5" customFormat="1" ht="26.1" customHeight="1" x14ac:dyDescent="0.2">
      <c r="A58" s="11">
        <v>55</v>
      </c>
      <c r="B58" s="12" t="s">
        <v>174</v>
      </c>
      <c r="C58" s="12" t="s">
        <v>173</v>
      </c>
      <c r="D58" s="12" t="s">
        <v>175</v>
      </c>
      <c r="E58" s="13">
        <v>189.4</v>
      </c>
      <c r="F58" s="13">
        <v>39</v>
      </c>
      <c r="G58" s="14">
        <v>1</v>
      </c>
      <c r="H58" s="15">
        <v>43091</v>
      </c>
      <c r="I58" s="19" t="s">
        <v>59</v>
      </c>
      <c r="J58" s="18"/>
    </row>
    <row r="59" spans="1:10" s="5" customFormat="1" ht="26.1" customHeight="1" x14ac:dyDescent="0.2">
      <c r="B59" s="30"/>
      <c r="C59" s="30"/>
      <c r="D59" s="30"/>
      <c r="E59" s="31"/>
      <c r="F59" s="31"/>
      <c r="G59" s="32"/>
      <c r="H59" s="28"/>
      <c r="I59" s="28"/>
      <c r="J59" s="18"/>
    </row>
    <row r="60" spans="1:10" s="5" customFormat="1" ht="26.1" customHeight="1" thickBot="1" x14ac:dyDescent="0.25">
      <c r="B60" s="33"/>
      <c r="C60" s="33"/>
      <c r="D60" s="33"/>
      <c r="E60" s="34">
        <f>SUM(E4:E59)</f>
        <v>2082426.1800000004</v>
      </c>
      <c r="F60" s="34">
        <f>SUM(F4:F59)</f>
        <v>392489</v>
      </c>
      <c r="H60" s="17"/>
      <c r="J60" s="18"/>
    </row>
    <row r="62" spans="1:10" s="39" customFormat="1" x14ac:dyDescent="0.3"/>
    <row r="63" spans="1:10" s="39" customFormat="1" x14ac:dyDescent="0.3"/>
    <row r="64" spans="1:10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</sheetData>
  <sortState ref="A4:I58">
    <sortCondition descending="1" ref="E4:E5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0997-E2C0-4EA7-A7BE-9C71D7C07D31}">
  <dimension ref="A1:N94"/>
  <sheetViews>
    <sheetView topLeftCell="A16" workbookViewId="0">
      <selection activeCell="E24" sqref="E24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7.88671875" customWidth="1"/>
    <col min="11" max="11" width="5.77734375" customWidth="1"/>
    <col min="12" max="12" width="7" customWidth="1"/>
    <col min="13" max="13" width="15.88671875" customWidth="1"/>
    <col min="14" max="14" width="9" customWidth="1"/>
  </cols>
  <sheetData>
    <row r="1" spans="1:9" s="5" customFormat="1" ht="17.399999999999999" x14ac:dyDescent="0.3">
      <c r="A1" s="1" t="s">
        <v>194</v>
      </c>
      <c r="B1" s="2"/>
      <c r="C1" s="2"/>
      <c r="D1" s="2"/>
      <c r="E1" s="3"/>
      <c r="F1" s="3"/>
      <c r="G1" s="4"/>
      <c r="H1" s="4"/>
      <c r="I1" s="4"/>
    </row>
    <row r="2" spans="1:9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9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9" s="5" customFormat="1" ht="26.1" customHeight="1" x14ac:dyDescent="0.2">
      <c r="A4" s="11">
        <v>1</v>
      </c>
      <c r="B4" s="12" t="s">
        <v>241</v>
      </c>
      <c r="C4" s="12" t="s">
        <v>236</v>
      </c>
      <c r="D4" s="12" t="s">
        <v>11</v>
      </c>
      <c r="E4" s="13">
        <v>149172.94</v>
      </c>
      <c r="F4" s="13">
        <v>26304</v>
      </c>
      <c r="G4" s="14">
        <v>16</v>
      </c>
      <c r="H4" s="15">
        <v>43161</v>
      </c>
      <c r="I4" s="19" t="s">
        <v>15</v>
      </c>
    </row>
    <row r="5" spans="1:9" s="5" customFormat="1" ht="26.1" customHeight="1" x14ac:dyDescent="0.2">
      <c r="A5" s="11">
        <v>2</v>
      </c>
      <c r="B5" s="12" t="s">
        <v>196</v>
      </c>
      <c r="C5" s="12" t="s">
        <v>195</v>
      </c>
      <c r="D5" s="12" t="s">
        <v>11</v>
      </c>
      <c r="E5" s="13">
        <v>138804.97</v>
      </c>
      <c r="F5" s="13">
        <v>22796</v>
      </c>
      <c r="G5" s="14">
        <v>12</v>
      </c>
      <c r="H5" s="15">
        <v>43175</v>
      </c>
      <c r="I5" s="19" t="s">
        <v>164</v>
      </c>
    </row>
    <row r="6" spans="1:9" s="5" customFormat="1" ht="26.1" customHeight="1" x14ac:dyDescent="0.2">
      <c r="A6" s="11">
        <v>3</v>
      </c>
      <c r="B6" s="12" t="s">
        <v>188</v>
      </c>
      <c r="C6" s="12" t="s">
        <v>188</v>
      </c>
      <c r="D6" s="12" t="s">
        <v>9</v>
      </c>
      <c r="E6" s="13">
        <v>138781</v>
      </c>
      <c r="F6" s="13">
        <v>26440</v>
      </c>
      <c r="G6" s="14">
        <v>18</v>
      </c>
      <c r="H6" s="15">
        <v>43161</v>
      </c>
      <c r="I6" s="16" t="s">
        <v>10</v>
      </c>
    </row>
    <row r="7" spans="1:9" s="5" customFormat="1" ht="26.1" customHeight="1" x14ac:dyDescent="0.2">
      <c r="A7" s="11">
        <v>4</v>
      </c>
      <c r="B7" s="12" t="s">
        <v>190</v>
      </c>
      <c r="C7" s="12" t="s">
        <v>190</v>
      </c>
      <c r="D7" s="12" t="s">
        <v>9</v>
      </c>
      <c r="E7" s="13">
        <v>136946</v>
      </c>
      <c r="F7" s="13">
        <v>26770</v>
      </c>
      <c r="G7" s="14"/>
      <c r="H7" s="15">
        <v>43147</v>
      </c>
      <c r="I7" s="16" t="s">
        <v>191</v>
      </c>
    </row>
    <row r="8" spans="1:9" s="5" customFormat="1" ht="26.1" customHeight="1" x14ac:dyDescent="0.2">
      <c r="A8" s="11">
        <v>5</v>
      </c>
      <c r="B8" s="12" t="s">
        <v>198</v>
      </c>
      <c r="C8" s="12" t="s">
        <v>197</v>
      </c>
      <c r="D8" s="12" t="s">
        <v>207</v>
      </c>
      <c r="E8" s="13">
        <v>86870.92</v>
      </c>
      <c r="F8" s="13">
        <v>19321</v>
      </c>
      <c r="G8" s="14">
        <v>15</v>
      </c>
      <c r="H8" s="15">
        <v>43182</v>
      </c>
      <c r="I8" s="16" t="s">
        <v>19</v>
      </c>
    </row>
    <row r="9" spans="1:9" s="5" customFormat="1" ht="26.1" customHeight="1" x14ac:dyDescent="0.2">
      <c r="A9" s="11">
        <v>6</v>
      </c>
      <c r="B9" s="12" t="s">
        <v>169</v>
      </c>
      <c r="C9" s="12" t="s">
        <v>171</v>
      </c>
      <c r="D9" s="12" t="s">
        <v>172</v>
      </c>
      <c r="E9" s="13">
        <v>73074</v>
      </c>
      <c r="F9" s="13">
        <v>15858</v>
      </c>
      <c r="G9" s="14">
        <v>18</v>
      </c>
      <c r="H9" s="15">
        <v>43154</v>
      </c>
      <c r="I9" s="16" t="s">
        <v>32</v>
      </c>
    </row>
    <row r="10" spans="1:9" s="5" customFormat="1" ht="26.1" customHeight="1" x14ac:dyDescent="0.2">
      <c r="A10" s="11">
        <v>7</v>
      </c>
      <c r="B10" s="12" t="s">
        <v>214</v>
      </c>
      <c r="C10" s="12" t="s">
        <v>215</v>
      </c>
      <c r="D10" s="12" t="s">
        <v>216</v>
      </c>
      <c r="E10" s="13">
        <v>56228</v>
      </c>
      <c r="F10" s="13">
        <v>12117</v>
      </c>
      <c r="G10" s="14">
        <v>16</v>
      </c>
      <c r="H10" s="15">
        <v>43168</v>
      </c>
      <c r="I10" s="16" t="s">
        <v>32</v>
      </c>
    </row>
    <row r="11" spans="1:9" s="5" customFormat="1" ht="26.1" customHeight="1" x14ac:dyDescent="0.2">
      <c r="A11" s="11">
        <v>8</v>
      </c>
      <c r="B11" s="12" t="s">
        <v>150</v>
      </c>
      <c r="C11" s="12" t="s">
        <v>151</v>
      </c>
      <c r="D11" s="12" t="s">
        <v>11</v>
      </c>
      <c r="E11" s="13">
        <v>54020.92</v>
      </c>
      <c r="F11" s="13">
        <v>9301</v>
      </c>
      <c r="G11" s="14">
        <v>16</v>
      </c>
      <c r="H11" s="15">
        <v>43147</v>
      </c>
      <c r="I11" s="16" t="s">
        <v>13</v>
      </c>
    </row>
    <row r="12" spans="1:9" s="5" customFormat="1" ht="26.1" customHeight="1" x14ac:dyDescent="0.2">
      <c r="A12" s="11">
        <v>9</v>
      </c>
      <c r="B12" s="12" t="s">
        <v>157</v>
      </c>
      <c r="C12" s="12" t="s">
        <v>156</v>
      </c>
      <c r="D12" s="12" t="s">
        <v>11</v>
      </c>
      <c r="E12" s="13">
        <v>53108.7</v>
      </c>
      <c r="F12" s="13">
        <v>9659</v>
      </c>
      <c r="G12" s="14">
        <v>8</v>
      </c>
      <c r="H12" s="15">
        <v>43154</v>
      </c>
      <c r="I12" s="19" t="s">
        <v>164</v>
      </c>
    </row>
    <row r="13" spans="1:9" s="5" customFormat="1" ht="26.1" customHeight="1" x14ac:dyDescent="0.2">
      <c r="A13" s="11">
        <v>10</v>
      </c>
      <c r="B13" s="12" t="s">
        <v>148</v>
      </c>
      <c r="C13" s="12" t="s">
        <v>149</v>
      </c>
      <c r="D13" s="12" t="s">
        <v>11</v>
      </c>
      <c r="E13" s="13">
        <v>46916.97</v>
      </c>
      <c r="F13" s="13">
        <v>8059</v>
      </c>
      <c r="G13" s="14">
        <v>8</v>
      </c>
      <c r="H13" s="15">
        <v>43140</v>
      </c>
      <c r="I13" s="16" t="s">
        <v>12</v>
      </c>
    </row>
    <row r="14" spans="1:9" s="5" customFormat="1" ht="26.1" customHeight="1" x14ac:dyDescent="0.2">
      <c r="A14" s="11">
        <v>11</v>
      </c>
      <c r="B14" s="12" t="s">
        <v>242</v>
      </c>
      <c r="C14" s="12" t="s">
        <v>235</v>
      </c>
      <c r="D14" s="12" t="s">
        <v>243</v>
      </c>
      <c r="E14" s="13">
        <v>40053.33</v>
      </c>
      <c r="F14" s="13">
        <v>7151</v>
      </c>
      <c r="G14" s="14">
        <v>10</v>
      </c>
      <c r="H14" s="15">
        <v>43182</v>
      </c>
      <c r="I14" s="19" t="s">
        <v>33</v>
      </c>
    </row>
    <row r="15" spans="1:9" s="5" customFormat="1" ht="26.1" customHeight="1" x14ac:dyDescent="0.2">
      <c r="A15" s="11">
        <v>12</v>
      </c>
      <c r="B15" s="12" t="s">
        <v>226</v>
      </c>
      <c r="C15" s="12" t="s">
        <v>225</v>
      </c>
      <c r="D15" s="12" t="s">
        <v>227</v>
      </c>
      <c r="E15" s="13">
        <v>38371.089999999997</v>
      </c>
      <c r="F15" s="13">
        <v>6370</v>
      </c>
      <c r="G15" s="14">
        <v>13</v>
      </c>
      <c r="H15" s="15">
        <v>43182</v>
      </c>
      <c r="I15" s="16" t="s">
        <v>12</v>
      </c>
    </row>
    <row r="16" spans="1:9" s="5" customFormat="1" ht="26.1" customHeight="1" x14ac:dyDescent="0.2">
      <c r="A16" s="11">
        <v>13</v>
      </c>
      <c r="B16" s="12" t="s">
        <v>200</v>
      </c>
      <c r="C16" s="12" t="s">
        <v>199</v>
      </c>
      <c r="D16" s="12" t="s">
        <v>11</v>
      </c>
      <c r="E16" s="13">
        <v>33734.15</v>
      </c>
      <c r="F16" s="13">
        <v>5522</v>
      </c>
      <c r="G16" s="14">
        <v>15</v>
      </c>
      <c r="H16" s="15">
        <v>43189</v>
      </c>
      <c r="I16" s="19" t="s">
        <v>164</v>
      </c>
    </row>
    <row r="17" spans="1:14" s="5" customFormat="1" ht="26.1" customHeight="1" x14ac:dyDescent="0.2">
      <c r="A17" s="11">
        <v>14</v>
      </c>
      <c r="B17" s="12" t="s">
        <v>219</v>
      </c>
      <c r="C17" s="12" t="s">
        <v>220</v>
      </c>
      <c r="D17" s="12" t="s">
        <v>31</v>
      </c>
      <c r="E17" s="13">
        <v>31888.639999999999</v>
      </c>
      <c r="F17" s="13">
        <v>5529</v>
      </c>
      <c r="G17" s="14">
        <v>8</v>
      </c>
      <c r="H17" s="15">
        <v>43182</v>
      </c>
      <c r="I17" s="19" t="s">
        <v>38</v>
      </c>
    </row>
    <row r="18" spans="1:14" s="5" customFormat="1" ht="26.1" customHeight="1" x14ac:dyDescent="0.2">
      <c r="A18" s="11">
        <v>15</v>
      </c>
      <c r="B18" s="12" t="s">
        <v>221</v>
      </c>
      <c r="C18" s="12" t="s">
        <v>221</v>
      </c>
      <c r="D18" s="12" t="s">
        <v>11</v>
      </c>
      <c r="E18" s="13">
        <v>31227.24</v>
      </c>
      <c r="F18" s="13">
        <v>6011</v>
      </c>
      <c r="G18" s="14">
        <v>13</v>
      </c>
      <c r="H18" s="15">
        <v>43161</v>
      </c>
      <c r="I18" s="16" t="s">
        <v>12</v>
      </c>
    </row>
    <row r="19" spans="1:14" s="5" customFormat="1" ht="26.1" customHeight="1" x14ac:dyDescent="0.2">
      <c r="A19" s="11">
        <v>16</v>
      </c>
      <c r="B19" s="12" t="s">
        <v>239</v>
      </c>
      <c r="C19" s="12" t="s">
        <v>238</v>
      </c>
      <c r="D19" s="12" t="s">
        <v>11</v>
      </c>
      <c r="E19" s="13">
        <v>27240.19</v>
      </c>
      <c r="F19" s="13">
        <v>5031</v>
      </c>
      <c r="G19" s="14">
        <v>12</v>
      </c>
      <c r="H19" s="15">
        <v>43168</v>
      </c>
      <c r="I19" s="19" t="s">
        <v>33</v>
      </c>
      <c r="L19" s="18"/>
      <c r="N19" s="17"/>
    </row>
    <row r="20" spans="1:14" s="5" customFormat="1" ht="26.1" customHeight="1" x14ac:dyDescent="0.2">
      <c r="A20" s="11">
        <v>17</v>
      </c>
      <c r="B20" s="12" t="s">
        <v>223</v>
      </c>
      <c r="C20" s="12" t="s">
        <v>222</v>
      </c>
      <c r="D20" s="12" t="s">
        <v>224</v>
      </c>
      <c r="E20" s="13">
        <v>25526.7</v>
      </c>
      <c r="F20" s="13">
        <v>5067</v>
      </c>
      <c r="G20" s="14">
        <v>16</v>
      </c>
      <c r="H20" s="15">
        <v>43168</v>
      </c>
      <c r="I20" s="16" t="s">
        <v>12</v>
      </c>
      <c r="L20" s="18"/>
      <c r="N20" s="17"/>
    </row>
    <row r="21" spans="1:14" s="5" customFormat="1" ht="26.1" customHeight="1" x14ac:dyDescent="0.2">
      <c r="A21" s="11">
        <v>18</v>
      </c>
      <c r="B21" s="12" t="s">
        <v>231</v>
      </c>
      <c r="C21" s="12" t="s">
        <v>231</v>
      </c>
      <c r="D21" s="12" t="s">
        <v>9</v>
      </c>
      <c r="E21" s="13">
        <v>18007.41</v>
      </c>
      <c r="F21" s="13">
        <v>6215</v>
      </c>
      <c r="G21" s="14">
        <v>18</v>
      </c>
      <c r="H21" s="15">
        <v>43189</v>
      </c>
      <c r="I21" s="19" t="s">
        <v>232</v>
      </c>
      <c r="L21" s="18"/>
      <c r="N21" s="17"/>
    </row>
    <row r="22" spans="1:14" s="5" customFormat="1" ht="26.1" customHeight="1" x14ac:dyDescent="0.2">
      <c r="A22" s="11">
        <v>19</v>
      </c>
      <c r="B22" s="12" t="s">
        <v>202</v>
      </c>
      <c r="C22" s="12" t="s">
        <v>201</v>
      </c>
      <c r="D22" s="12" t="s">
        <v>208</v>
      </c>
      <c r="E22" s="13">
        <v>22203.46</v>
      </c>
      <c r="F22" s="13">
        <v>4125</v>
      </c>
      <c r="G22" s="14">
        <v>12</v>
      </c>
      <c r="H22" s="15">
        <v>43168</v>
      </c>
      <c r="I22" s="19" t="s">
        <v>14</v>
      </c>
      <c r="L22" s="18"/>
      <c r="N22" s="17"/>
    </row>
    <row r="23" spans="1:14" s="5" customFormat="1" ht="26.1" customHeight="1" x14ac:dyDescent="0.2">
      <c r="A23" s="11">
        <v>20</v>
      </c>
      <c r="B23" s="12" t="s">
        <v>193</v>
      </c>
      <c r="C23" s="12" t="s">
        <v>193</v>
      </c>
      <c r="D23" s="12" t="s">
        <v>9</v>
      </c>
      <c r="E23" s="13">
        <v>18191.900000000001</v>
      </c>
      <c r="F23" s="13">
        <v>4421</v>
      </c>
      <c r="G23" s="14">
        <v>10</v>
      </c>
      <c r="H23" s="15">
        <v>43140</v>
      </c>
      <c r="I23" s="16" t="s">
        <v>192</v>
      </c>
      <c r="L23" s="18"/>
      <c r="N23" s="17"/>
    </row>
    <row r="24" spans="1:14" s="5" customFormat="1" ht="26.1" customHeight="1" x14ac:dyDescent="0.2">
      <c r="A24" s="11">
        <v>21</v>
      </c>
      <c r="B24" s="12" t="s">
        <v>155</v>
      </c>
      <c r="C24" s="12" t="s">
        <v>154</v>
      </c>
      <c r="D24" s="12" t="s">
        <v>163</v>
      </c>
      <c r="E24" s="13">
        <v>18405.75</v>
      </c>
      <c r="F24" s="13">
        <v>3996</v>
      </c>
      <c r="G24" s="14">
        <v>9</v>
      </c>
      <c r="H24" s="15">
        <v>43140</v>
      </c>
      <c r="I24" s="19" t="s">
        <v>14</v>
      </c>
      <c r="K24" s="17"/>
      <c r="L24" s="18"/>
      <c r="N24" s="17"/>
    </row>
    <row r="25" spans="1:14" s="5" customFormat="1" ht="26.1" customHeight="1" x14ac:dyDescent="0.2">
      <c r="A25" s="11">
        <v>22</v>
      </c>
      <c r="B25" s="12" t="s">
        <v>218</v>
      </c>
      <c r="C25" s="12" t="s">
        <v>217</v>
      </c>
      <c r="D25" s="12" t="s">
        <v>31</v>
      </c>
      <c r="E25" s="13">
        <v>17037</v>
      </c>
      <c r="F25" s="13">
        <v>3070</v>
      </c>
      <c r="G25" s="14">
        <v>8</v>
      </c>
      <c r="H25" s="15">
        <v>43168</v>
      </c>
      <c r="I25" s="16" t="s">
        <v>32</v>
      </c>
      <c r="K25" s="17"/>
      <c r="L25" s="18"/>
      <c r="N25" s="17"/>
    </row>
    <row r="26" spans="1:14" s="5" customFormat="1" ht="26.1" customHeight="1" x14ac:dyDescent="0.2">
      <c r="A26" s="11">
        <v>23</v>
      </c>
      <c r="B26" s="12" t="s">
        <v>23</v>
      </c>
      <c r="C26" s="12" t="s">
        <v>24</v>
      </c>
      <c r="D26" s="12" t="s">
        <v>11</v>
      </c>
      <c r="E26" s="13">
        <v>14954.33</v>
      </c>
      <c r="F26" s="13">
        <v>3233</v>
      </c>
      <c r="G26" s="14">
        <v>8</v>
      </c>
      <c r="H26" s="15">
        <v>43084</v>
      </c>
      <c r="I26" s="19" t="s">
        <v>15</v>
      </c>
      <c r="K26" s="17"/>
      <c r="L26" s="18"/>
      <c r="N26" s="17"/>
    </row>
    <row r="27" spans="1:14" s="5" customFormat="1" ht="26.1" customHeight="1" x14ac:dyDescent="0.2">
      <c r="A27" s="11">
        <v>24</v>
      </c>
      <c r="B27" s="12" t="s">
        <v>187</v>
      </c>
      <c r="C27" s="12" t="s">
        <v>187</v>
      </c>
      <c r="D27" s="12" t="s">
        <v>9</v>
      </c>
      <c r="E27" s="13">
        <v>13689</v>
      </c>
      <c r="F27" s="13">
        <v>3368</v>
      </c>
      <c r="G27" s="14">
        <v>4</v>
      </c>
      <c r="H27" s="15">
        <v>43133</v>
      </c>
      <c r="I27" s="16" t="s">
        <v>10</v>
      </c>
      <c r="K27" s="17"/>
      <c r="L27" s="18"/>
      <c r="N27" s="17"/>
    </row>
    <row r="28" spans="1:14" s="5" customFormat="1" ht="26.1" customHeight="1" x14ac:dyDescent="0.2">
      <c r="A28" s="11">
        <v>25</v>
      </c>
      <c r="B28" s="12" t="s">
        <v>68</v>
      </c>
      <c r="C28" s="12" t="s">
        <v>69</v>
      </c>
      <c r="D28" s="12" t="s">
        <v>11</v>
      </c>
      <c r="E28" s="13">
        <v>11980.38</v>
      </c>
      <c r="F28" s="13">
        <v>2500</v>
      </c>
      <c r="G28" s="14">
        <v>9</v>
      </c>
      <c r="H28" s="15">
        <v>43105</v>
      </c>
      <c r="I28" s="19" t="s">
        <v>13</v>
      </c>
      <c r="K28" s="17"/>
      <c r="L28" s="18"/>
      <c r="N28" s="17"/>
    </row>
    <row r="29" spans="1:14" s="5" customFormat="1" ht="26.1" customHeight="1" x14ac:dyDescent="0.2">
      <c r="A29" s="11">
        <v>26</v>
      </c>
      <c r="B29" s="12" t="s">
        <v>158</v>
      </c>
      <c r="C29" s="12" t="s">
        <v>165</v>
      </c>
      <c r="D29" s="12" t="s">
        <v>31</v>
      </c>
      <c r="E29" s="13">
        <v>11455.24</v>
      </c>
      <c r="F29" s="13">
        <v>2062</v>
      </c>
      <c r="G29" s="14">
        <v>3</v>
      </c>
      <c r="H29" s="15">
        <v>43147</v>
      </c>
      <c r="I29" s="19" t="s">
        <v>14</v>
      </c>
      <c r="K29" s="17"/>
      <c r="L29" s="18"/>
    </row>
    <row r="30" spans="1:14" s="5" customFormat="1" ht="26.1" customHeight="1" x14ac:dyDescent="0.2">
      <c r="A30" s="11">
        <v>27</v>
      </c>
      <c r="B30" s="12" t="s">
        <v>160</v>
      </c>
      <c r="C30" s="12" t="s">
        <v>159</v>
      </c>
      <c r="D30" s="12" t="s">
        <v>11</v>
      </c>
      <c r="E30" s="13">
        <v>11378.94</v>
      </c>
      <c r="F30" s="13">
        <v>1972</v>
      </c>
      <c r="G30" s="14">
        <v>7</v>
      </c>
      <c r="H30" s="15">
        <v>43154</v>
      </c>
      <c r="I30" s="16" t="s">
        <v>14</v>
      </c>
      <c r="K30" s="17"/>
      <c r="L30" s="18"/>
      <c r="N30" s="17"/>
    </row>
    <row r="31" spans="1:14" s="5" customFormat="1" ht="26.1" customHeight="1" x14ac:dyDescent="0.2">
      <c r="A31" s="11">
        <v>28</v>
      </c>
      <c r="B31" s="12" t="s">
        <v>209</v>
      </c>
      <c r="C31" s="12" t="s">
        <v>210</v>
      </c>
      <c r="D31" s="12" t="s">
        <v>31</v>
      </c>
      <c r="E31" s="13">
        <v>11363.21</v>
      </c>
      <c r="F31" s="13">
        <v>2073</v>
      </c>
      <c r="G31" s="14">
        <v>8</v>
      </c>
      <c r="H31" s="15">
        <v>43161</v>
      </c>
      <c r="I31" s="19" t="s">
        <v>14</v>
      </c>
      <c r="K31" s="17"/>
      <c r="L31" s="18"/>
    </row>
    <row r="32" spans="1:14" s="5" customFormat="1" ht="26.1" customHeight="1" x14ac:dyDescent="0.2">
      <c r="A32" s="11">
        <v>29</v>
      </c>
      <c r="B32" s="12" t="s">
        <v>16</v>
      </c>
      <c r="C32" s="12" t="s">
        <v>16</v>
      </c>
      <c r="D32" s="12" t="s">
        <v>9</v>
      </c>
      <c r="E32" s="13">
        <v>8993</v>
      </c>
      <c r="F32" s="13">
        <v>1883</v>
      </c>
      <c r="G32" s="14">
        <v>2</v>
      </c>
      <c r="H32" s="15">
        <v>43098</v>
      </c>
      <c r="I32" s="16" t="s">
        <v>10</v>
      </c>
      <c r="K32" s="17"/>
    </row>
    <row r="33" spans="1:11" s="5" customFormat="1" ht="26.1" customHeight="1" x14ac:dyDescent="0.2">
      <c r="A33" s="11">
        <v>30</v>
      </c>
      <c r="B33" s="12" t="s">
        <v>105</v>
      </c>
      <c r="C33" s="12" t="s">
        <v>104</v>
      </c>
      <c r="D33" s="12" t="s">
        <v>11</v>
      </c>
      <c r="E33" s="13">
        <v>8741.26</v>
      </c>
      <c r="F33" s="13">
        <v>1509</v>
      </c>
      <c r="G33" s="14">
        <v>5</v>
      </c>
      <c r="H33" s="15">
        <v>43126</v>
      </c>
      <c r="I33" s="19" t="s">
        <v>15</v>
      </c>
      <c r="K33" s="17"/>
    </row>
    <row r="34" spans="1:11" s="5" customFormat="1" ht="26.1" customHeight="1" x14ac:dyDescent="0.2">
      <c r="A34" s="11">
        <v>31</v>
      </c>
      <c r="B34" s="12" t="s">
        <v>109</v>
      </c>
      <c r="C34" s="12" t="s">
        <v>108</v>
      </c>
      <c r="D34" s="12" t="s">
        <v>11</v>
      </c>
      <c r="E34" s="13">
        <v>8439.7000000000007</v>
      </c>
      <c r="F34" s="13">
        <v>1624</v>
      </c>
      <c r="G34" s="14">
        <v>7</v>
      </c>
      <c r="H34" s="15">
        <v>43119</v>
      </c>
      <c r="I34" s="19" t="s">
        <v>15</v>
      </c>
      <c r="K34" s="17"/>
    </row>
    <row r="35" spans="1:11" s="5" customFormat="1" ht="26.1" customHeight="1" x14ac:dyDescent="0.2">
      <c r="A35" s="11">
        <v>32</v>
      </c>
      <c r="B35" s="12" t="s">
        <v>240</v>
      </c>
      <c r="C35" s="12" t="s">
        <v>237</v>
      </c>
      <c r="D35" s="12" t="s">
        <v>244</v>
      </c>
      <c r="E35" s="13">
        <v>5884.38</v>
      </c>
      <c r="F35" s="13">
        <v>1081</v>
      </c>
      <c r="G35" s="14">
        <v>8</v>
      </c>
      <c r="H35" s="15">
        <v>43175</v>
      </c>
      <c r="I35" s="19" t="s">
        <v>33</v>
      </c>
      <c r="K35" s="17"/>
    </row>
    <row r="36" spans="1:11" s="5" customFormat="1" ht="26.1" customHeight="1" x14ac:dyDescent="0.2">
      <c r="A36" s="11">
        <v>33</v>
      </c>
      <c r="B36" s="12" t="s">
        <v>161</v>
      </c>
      <c r="C36" s="12" t="s">
        <v>166</v>
      </c>
      <c r="D36" s="12" t="s">
        <v>11</v>
      </c>
      <c r="E36" s="13">
        <v>5699.57</v>
      </c>
      <c r="F36" s="13">
        <v>1227</v>
      </c>
      <c r="G36" s="14">
        <v>2</v>
      </c>
      <c r="H36" s="15">
        <v>43154</v>
      </c>
      <c r="I36" s="16" t="s">
        <v>14</v>
      </c>
      <c r="K36" s="17"/>
    </row>
    <row r="37" spans="1:11" s="5" customFormat="1" ht="26.1" customHeight="1" x14ac:dyDescent="0.2">
      <c r="A37" s="11">
        <v>34</v>
      </c>
      <c r="B37" s="12" t="s">
        <v>229</v>
      </c>
      <c r="C37" s="12" t="s">
        <v>228</v>
      </c>
      <c r="D37" s="12" t="s">
        <v>11</v>
      </c>
      <c r="E37" s="13">
        <v>5527.83</v>
      </c>
      <c r="F37" s="13">
        <v>1001</v>
      </c>
      <c r="G37" s="14">
        <v>13</v>
      </c>
      <c r="H37" s="15">
        <v>43189</v>
      </c>
      <c r="I37" s="16" t="s">
        <v>230</v>
      </c>
      <c r="K37" s="17"/>
    </row>
    <row r="38" spans="1:11" s="5" customFormat="1" ht="26.1" customHeight="1" x14ac:dyDescent="0.2">
      <c r="A38" s="11">
        <v>35</v>
      </c>
      <c r="B38" s="12" t="s">
        <v>266</v>
      </c>
      <c r="C38" s="12" t="s">
        <v>267</v>
      </c>
      <c r="D38" s="12" t="s">
        <v>268</v>
      </c>
      <c r="E38" s="13">
        <v>5189.8999999999996</v>
      </c>
      <c r="F38" s="13">
        <v>989</v>
      </c>
      <c r="G38" s="14">
        <v>6</v>
      </c>
      <c r="H38" s="15">
        <v>43189</v>
      </c>
      <c r="I38" s="16" t="s">
        <v>269</v>
      </c>
      <c r="K38" s="17"/>
    </row>
    <row r="39" spans="1:11" s="5" customFormat="1" ht="26.1" customHeight="1" x14ac:dyDescent="0.2">
      <c r="A39" s="11">
        <v>36</v>
      </c>
      <c r="B39" s="12" t="s">
        <v>152</v>
      </c>
      <c r="C39" s="12" t="s">
        <v>153</v>
      </c>
      <c r="D39" s="12" t="s">
        <v>11</v>
      </c>
      <c r="E39" s="13">
        <v>4479.92</v>
      </c>
      <c r="F39" s="13">
        <v>822</v>
      </c>
      <c r="G39" s="14">
        <v>5</v>
      </c>
      <c r="H39" s="15">
        <v>43133</v>
      </c>
      <c r="I39" s="19" t="s">
        <v>15</v>
      </c>
      <c r="K39" s="17"/>
    </row>
    <row r="40" spans="1:11" s="5" customFormat="1" ht="26.1" customHeight="1" x14ac:dyDescent="0.2">
      <c r="A40" s="11">
        <v>37</v>
      </c>
      <c r="B40" s="12" t="s">
        <v>263</v>
      </c>
      <c r="C40" s="12" t="s">
        <v>264</v>
      </c>
      <c r="D40" s="12" t="s">
        <v>265</v>
      </c>
      <c r="E40" s="13">
        <v>3743.8</v>
      </c>
      <c r="F40" s="13">
        <v>848</v>
      </c>
      <c r="G40" s="14">
        <v>6</v>
      </c>
      <c r="H40" s="15">
        <v>43161</v>
      </c>
      <c r="I40" s="19" t="s">
        <v>59</v>
      </c>
      <c r="K40" s="17"/>
    </row>
    <row r="41" spans="1:11" s="5" customFormat="1" ht="26.1" customHeight="1" x14ac:dyDescent="0.2">
      <c r="A41" s="11">
        <v>38</v>
      </c>
      <c r="B41" s="12" t="s">
        <v>203</v>
      </c>
      <c r="C41" s="12" t="s">
        <v>211</v>
      </c>
      <c r="D41" s="12" t="s">
        <v>31</v>
      </c>
      <c r="E41" s="13">
        <v>3708.79</v>
      </c>
      <c r="F41" s="13">
        <v>607</v>
      </c>
      <c r="G41" s="14">
        <v>5</v>
      </c>
      <c r="H41" s="15">
        <v>43189</v>
      </c>
      <c r="I41" s="19" t="s">
        <v>14</v>
      </c>
      <c r="K41" s="17"/>
    </row>
    <row r="42" spans="1:11" s="5" customFormat="1" ht="26.1" customHeight="1" x14ac:dyDescent="0.2">
      <c r="A42" s="11">
        <v>39</v>
      </c>
      <c r="B42" s="12" t="s">
        <v>55</v>
      </c>
      <c r="C42" s="12" t="s">
        <v>56</v>
      </c>
      <c r="D42" s="12" t="s">
        <v>11</v>
      </c>
      <c r="E42" s="13">
        <v>3562.34</v>
      </c>
      <c r="F42" s="13">
        <v>1363</v>
      </c>
      <c r="G42" s="14">
        <v>2</v>
      </c>
      <c r="H42" s="15">
        <v>43056</v>
      </c>
      <c r="I42" s="19" t="s">
        <v>14</v>
      </c>
      <c r="K42" s="17"/>
    </row>
    <row r="43" spans="1:11" s="5" customFormat="1" ht="26.1" customHeight="1" x14ac:dyDescent="0.2">
      <c r="A43" s="11">
        <v>40</v>
      </c>
      <c r="B43" s="12" t="s">
        <v>27</v>
      </c>
      <c r="C43" s="12" t="s">
        <v>28</v>
      </c>
      <c r="D43" s="12" t="s">
        <v>11</v>
      </c>
      <c r="E43" s="13">
        <v>2750.85</v>
      </c>
      <c r="F43" s="13">
        <v>422</v>
      </c>
      <c r="G43" s="14">
        <v>1</v>
      </c>
      <c r="H43" s="15">
        <v>43091</v>
      </c>
      <c r="I43" s="16" t="s">
        <v>19</v>
      </c>
    </row>
    <row r="44" spans="1:11" s="5" customFormat="1" ht="26.1" customHeight="1" x14ac:dyDescent="0.2">
      <c r="A44" s="11">
        <v>41</v>
      </c>
      <c r="B44" s="12" t="s">
        <v>270</v>
      </c>
      <c r="C44" s="12" t="s">
        <v>271</v>
      </c>
      <c r="D44" s="12" t="s">
        <v>272</v>
      </c>
      <c r="E44" s="13">
        <v>2635</v>
      </c>
      <c r="F44" s="13">
        <v>509</v>
      </c>
      <c r="G44" s="14">
        <v>4</v>
      </c>
      <c r="H44" s="15">
        <v>43189</v>
      </c>
      <c r="I44" s="16" t="s">
        <v>269</v>
      </c>
    </row>
    <row r="45" spans="1:11" s="5" customFormat="1" ht="26.1" customHeight="1" x14ac:dyDescent="0.2">
      <c r="A45" s="11">
        <v>42</v>
      </c>
      <c r="B45" s="12" t="s">
        <v>127</v>
      </c>
      <c r="C45" s="12" t="s">
        <v>127</v>
      </c>
      <c r="D45" s="12" t="s">
        <v>9</v>
      </c>
      <c r="E45" s="13">
        <v>1703.79</v>
      </c>
      <c r="F45" s="13">
        <v>304</v>
      </c>
      <c r="G45" s="14">
        <v>4</v>
      </c>
      <c r="H45" s="15">
        <v>43119</v>
      </c>
      <c r="I45" s="19" t="s">
        <v>128</v>
      </c>
    </row>
    <row r="46" spans="1:11" s="5" customFormat="1" ht="26.1" customHeight="1" x14ac:dyDescent="0.2">
      <c r="A46" s="11">
        <v>43</v>
      </c>
      <c r="B46" s="12" t="s">
        <v>273</v>
      </c>
      <c r="C46" s="12" t="s">
        <v>274</v>
      </c>
      <c r="D46" s="12" t="s">
        <v>11</v>
      </c>
      <c r="E46" s="13">
        <v>1616</v>
      </c>
      <c r="F46" s="13">
        <v>332</v>
      </c>
      <c r="G46" s="14">
        <v>1</v>
      </c>
      <c r="H46" s="15">
        <v>43189</v>
      </c>
      <c r="I46" s="16" t="s">
        <v>269</v>
      </c>
    </row>
    <row r="47" spans="1:11" s="5" customFormat="1" ht="26.1" customHeight="1" x14ac:dyDescent="0.2">
      <c r="A47" s="11">
        <v>44</v>
      </c>
      <c r="B47" s="12" t="s">
        <v>275</v>
      </c>
      <c r="C47" s="12" t="s">
        <v>276</v>
      </c>
      <c r="D47" s="12" t="s">
        <v>20</v>
      </c>
      <c r="E47" s="13">
        <v>1558.3</v>
      </c>
      <c r="F47" s="13">
        <v>313</v>
      </c>
      <c r="G47" s="14">
        <v>6</v>
      </c>
      <c r="H47" s="15">
        <v>43189</v>
      </c>
      <c r="I47" s="16" t="s">
        <v>269</v>
      </c>
    </row>
    <row r="48" spans="1:11" s="5" customFormat="1" ht="26.1" customHeight="1" x14ac:dyDescent="0.2">
      <c r="A48" s="11">
        <v>45</v>
      </c>
      <c r="B48" s="12" t="s">
        <v>205</v>
      </c>
      <c r="C48" s="12" t="s">
        <v>204</v>
      </c>
      <c r="D48" s="12" t="s">
        <v>11</v>
      </c>
      <c r="E48" s="13">
        <v>1334.4</v>
      </c>
      <c r="F48" s="13">
        <v>234</v>
      </c>
      <c r="G48" s="14">
        <v>5</v>
      </c>
      <c r="H48" s="15" t="s">
        <v>212</v>
      </c>
      <c r="I48" s="19" t="s">
        <v>14</v>
      </c>
    </row>
    <row r="49" spans="1:13" s="5" customFormat="1" ht="26.1" customHeight="1" x14ac:dyDescent="0.2">
      <c r="A49" s="11">
        <v>46</v>
      </c>
      <c r="B49" s="12" t="s">
        <v>277</v>
      </c>
      <c r="C49" s="12" t="s">
        <v>278</v>
      </c>
      <c r="D49" s="12" t="s">
        <v>279</v>
      </c>
      <c r="E49" s="13">
        <v>1328.35</v>
      </c>
      <c r="F49" s="13">
        <v>276</v>
      </c>
      <c r="G49" s="14">
        <v>3</v>
      </c>
      <c r="H49" s="15">
        <v>43189</v>
      </c>
      <c r="I49" s="16" t="s">
        <v>269</v>
      </c>
    </row>
    <row r="50" spans="1:13" s="5" customFormat="1" ht="26.1" customHeight="1" x14ac:dyDescent="0.2">
      <c r="A50" s="11">
        <v>47</v>
      </c>
      <c r="B50" s="12" t="s">
        <v>280</v>
      </c>
      <c r="C50" s="12" t="s">
        <v>281</v>
      </c>
      <c r="D50" s="12" t="s">
        <v>20</v>
      </c>
      <c r="E50" s="13">
        <v>1044.75</v>
      </c>
      <c r="F50" s="13">
        <v>226</v>
      </c>
      <c r="G50" s="14">
        <v>4</v>
      </c>
      <c r="H50" s="15">
        <v>43189</v>
      </c>
      <c r="I50" s="16" t="s">
        <v>269</v>
      </c>
    </row>
    <row r="51" spans="1:13" s="5" customFormat="1" ht="26.1" customHeight="1" x14ac:dyDescent="0.2">
      <c r="A51" s="11">
        <v>48</v>
      </c>
      <c r="B51" s="12" t="s">
        <v>245</v>
      </c>
      <c r="C51" s="12" t="s">
        <v>246</v>
      </c>
      <c r="D51" s="12" t="s">
        <v>247</v>
      </c>
      <c r="E51" s="13">
        <v>1039</v>
      </c>
      <c r="F51" s="13">
        <v>277</v>
      </c>
      <c r="G51" s="14">
        <v>1</v>
      </c>
      <c r="H51" s="15">
        <v>43161</v>
      </c>
      <c r="I51" s="19" t="s">
        <v>143</v>
      </c>
    </row>
    <row r="52" spans="1:13" s="5" customFormat="1" ht="26.1" customHeight="1" x14ac:dyDescent="0.2">
      <c r="A52" s="11">
        <v>49</v>
      </c>
      <c r="B52" s="25" t="s">
        <v>51</v>
      </c>
      <c r="C52" s="25" t="s">
        <v>52</v>
      </c>
      <c r="D52" s="12" t="s">
        <v>53</v>
      </c>
      <c r="E52" s="13">
        <v>967</v>
      </c>
      <c r="F52" s="13">
        <v>183</v>
      </c>
      <c r="G52" s="14">
        <v>3</v>
      </c>
      <c r="H52" s="26">
        <v>43070</v>
      </c>
      <c r="I52" s="16" t="s">
        <v>54</v>
      </c>
    </row>
    <row r="53" spans="1:13" s="5" customFormat="1" ht="26.1" customHeight="1" x14ac:dyDescent="0.2">
      <c r="A53" s="11">
        <v>50</v>
      </c>
      <c r="B53" s="12" t="s">
        <v>168</v>
      </c>
      <c r="C53" s="12" t="s">
        <v>170</v>
      </c>
      <c r="D53" s="12" t="s">
        <v>31</v>
      </c>
      <c r="E53" s="13">
        <v>688</v>
      </c>
      <c r="F53" s="13">
        <v>154</v>
      </c>
      <c r="G53" s="14">
        <v>3</v>
      </c>
      <c r="H53" s="15">
        <v>43133</v>
      </c>
      <c r="I53" s="16" t="s">
        <v>32</v>
      </c>
    </row>
    <row r="54" spans="1:13" s="5" customFormat="1" ht="26.1" customHeight="1" x14ac:dyDescent="0.2">
      <c r="A54" s="11">
        <v>51</v>
      </c>
      <c r="B54" s="12" t="s">
        <v>282</v>
      </c>
      <c r="C54" s="12" t="s">
        <v>283</v>
      </c>
      <c r="D54" s="12" t="s">
        <v>284</v>
      </c>
      <c r="E54" s="13">
        <v>652.79999999999995</v>
      </c>
      <c r="F54" s="13">
        <v>131</v>
      </c>
      <c r="G54" s="14">
        <v>1</v>
      </c>
      <c r="H54" s="15">
        <v>43189</v>
      </c>
      <c r="I54" s="16" t="s">
        <v>269</v>
      </c>
    </row>
    <row r="55" spans="1:13" s="5" customFormat="1" ht="26.1" customHeight="1" x14ac:dyDescent="0.2">
      <c r="A55" s="11">
        <v>52</v>
      </c>
      <c r="B55" s="12" t="s">
        <v>285</v>
      </c>
      <c r="C55" s="12" t="s">
        <v>287</v>
      </c>
      <c r="D55" s="12" t="s">
        <v>286</v>
      </c>
      <c r="E55" s="13">
        <v>636</v>
      </c>
      <c r="F55" s="13">
        <v>118</v>
      </c>
      <c r="G55" s="14">
        <v>2</v>
      </c>
      <c r="H55" s="15">
        <v>43189</v>
      </c>
      <c r="I55" s="16" t="s">
        <v>269</v>
      </c>
    </row>
    <row r="56" spans="1:13" s="5" customFormat="1" ht="26.1" customHeight="1" x14ac:dyDescent="0.2">
      <c r="A56" s="11">
        <v>53</v>
      </c>
      <c r="B56" s="12" t="s">
        <v>288</v>
      </c>
      <c r="C56" s="12" t="s">
        <v>289</v>
      </c>
      <c r="D56" s="12" t="s">
        <v>20</v>
      </c>
      <c r="E56" s="13">
        <v>611</v>
      </c>
      <c r="F56" s="13">
        <v>138</v>
      </c>
      <c r="G56" s="14">
        <v>4</v>
      </c>
      <c r="H56" s="15">
        <v>43189</v>
      </c>
      <c r="I56" s="16" t="s">
        <v>269</v>
      </c>
    </row>
    <row r="57" spans="1:13" s="5" customFormat="1" ht="26.1" customHeight="1" x14ac:dyDescent="0.2">
      <c r="A57" s="11">
        <v>54</v>
      </c>
      <c r="B57" s="12" t="s">
        <v>145</v>
      </c>
      <c r="C57" s="12" t="s">
        <v>146</v>
      </c>
      <c r="D57" s="12" t="s">
        <v>147</v>
      </c>
      <c r="E57" s="13">
        <v>540.29999999999995</v>
      </c>
      <c r="F57" s="13">
        <v>133</v>
      </c>
      <c r="G57" s="14">
        <v>2</v>
      </c>
      <c r="H57" s="15">
        <v>43133</v>
      </c>
      <c r="I57" s="16" t="s">
        <v>12</v>
      </c>
      <c r="M57" s="29"/>
    </row>
    <row r="58" spans="1:13" s="5" customFormat="1" ht="26.1" customHeight="1" x14ac:dyDescent="0.2">
      <c r="A58" s="11">
        <v>55</v>
      </c>
      <c r="B58" s="12" t="s">
        <v>290</v>
      </c>
      <c r="C58" s="12" t="s">
        <v>291</v>
      </c>
      <c r="D58" s="12" t="s">
        <v>65</v>
      </c>
      <c r="E58" s="13">
        <v>440.5</v>
      </c>
      <c r="F58" s="13">
        <v>96</v>
      </c>
      <c r="G58" s="14">
        <v>1</v>
      </c>
      <c r="H58" s="15">
        <v>43189</v>
      </c>
      <c r="I58" s="16" t="s">
        <v>269</v>
      </c>
      <c r="M58" s="29"/>
    </row>
    <row r="59" spans="1:13" s="5" customFormat="1" ht="26.1" customHeight="1" x14ac:dyDescent="0.2">
      <c r="A59" s="11">
        <v>56</v>
      </c>
      <c r="B59" s="12" t="s">
        <v>39</v>
      </c>
      <c r="C59" s="12" t="s">
        <v>39</v>
      </c>
      <c r="D59" s="12" t="s">
        <v>9</v>
      </c>
      <c r="E59" s="13">
        <v>404</v>
      </c>
      <c r="F59" s="13">
        <v>198</v>
      </c>
      <c r="G59" s="14">
        <v>2</v>
      </c>
      <c r="H59" s="15">
        <v>43077</v>
      </c>
      <c r="I59" s="16" t="s">
        <v>40</v>
      </c>
      <c r="M59" s="29"/>
    </row>
    <row r="60" spans="1:13" s="5" customFormat="1" ht="26.1" customHeight="1" x14ac:dyDescent="0.2">
      <c r="A60" s="11">
        <v>57</v>
      </c>
      <c r="B60" s="12" t="s">
        <v>103</v>
      </c>
      <c r="C60" s="12" t="s">
        <v>102</v>
      </c>
      <c r="D60" s="12" t="s">
        <v>11</v>
      </c>
      <c r="E60" s="13">
        <v>397.03</v>
      </c>
      <c r="F60" s="13">
        <v>81</v>
      </c>
      <c r="G60" s="14">
        <v>1</v>
      </c>
      <c r="H60" s="15">
        <v>43126</v>
      </c>
      <c r="I60" s="19" t="s">
        <v>33</v>
      </c>
      <c r="M60" s="29"/>
    </row>
    <row r="61" spans="1:13" s="5" customFormat="1" ht="26.1" customHeight="1" x14ac:dyDescent="0.2">
      <c r="A61" s="11">
        <v>58</v>
      </c>
      <c r="B61" s="12" t="s">
        <v>184</v>
      </c>
      <c r="C61" s="12" t="s">
        <v>185</v>
      </c>
      <c r="D61" s="12" t="s">
        <v>186</v>
      </c>
      <c r="E61" s="13">
        <v>381</v>
      </c>
      <c r="F61" s="13">
        <v>81</v>
      </c>
      <c r="G61" s="14">
        <v>2</v>
      </c>
      <c r="H61" s="15">
        <v>43147</v>
      </c>
      <c r="I61" s="19" t="s">
        <v>38</v>
      </c>
      <c r="M61" s="29"/>
    </row>
    <row r="62" spans="1:13" s="5" customFormat="1" ht="26.1" customHeight="1" x14ac:dyDescent="0.2">
      <c r="A62" s="11">
        <v>59</v>
      </c>
      <c r="B62" s="12" t="s">
        <v>260</v>
      </c>
      <c r="C62" s="12" t="s">
        <v>262</v>
      </c>
      <c r="D62" s="12" t="s">
        <v>261</v>
      </c>
      <c r="E62" s="13">
        <v>362</v>
      </c>
      <c r="F62" s="13">
        <v>111</v>
      </c>
      <c r="G62" s="14">
        <v>3</v>
      </c>
      <c r="H62" s="15">
        <v>43154</v>
      </c>
      <c r="I62" s="19" t="s">
        <v>59</v>
      </c>
      <c r="J62" s="18"/>
    </row>
    <row r="63" spans="1:13" s="5" customFormat="1" ht="26.1" customHeight="1" x14ac:dyDescent="0.2">
      <c r="A63" s="11">
        <v>60</v>
      </c>
      <c r="B63" s="12" t="s">
        <v>89</v>
      </c>
      <c r="C63" s="12" t="s">
        <v>88</v>
      </c>
      <c r="D63" s="12" t="s">
        <v>11</v>
      </c>
      <c r="E63" s="13">
        <v>267.48</v>
      </c>
      <c r="F63" s="13">
        <v>46</v>
      </c>
      <c r="G63" s="14">
        <v>1</v>
      </c>
      <c r="H63" s="15">
        <v>42761</v>
      </c>
      <c r="I63" s="19" t="s">
        <v>14</v>
      </c>
      <c r="M63" s="29"/>
    </row>
    <row r="64" spans="1:13" s="5" customFormat="1" ht="26.1" customHeight="1" x14ac:dyDescent="0.2">
      <c r="A64" s="11">
        <v>61</v>
      </c>
      <c r="B64" s="12" t="s">
        <v>136</v>
      </c>
      <c r="C64" s="12" t="s">
        <v>137</v>
      </c>
      <c r="D64" s="12" t="s">
        <v>20</v>
      </c>
      <c r="E64" s="13">
        <v>261</v>
      </c>
      <c r="F64" s="13">
        <v>49</v>
      </c>
      <c r="G64" s="14">
        <v>1</v>
      </c>
      <c r="H64" s="20">
        <v>43035</v>
      </c>
      <c r="I64" s="19" t="s">
        <v>59</v>
      </c>
      <c r="J64" s="18"/>
    </row>
    <row r="65" spans="1:13" s="5" customFormat="1" ht="26.1" customHeight="1" x14ac:dyDescent="0.2">
      <c r="A65" s="11">
        <v>62</v>
      </c>
      <c r="B65" s="12" t="s">
        <v>292</v>
      </c>
      <c r="C65" s="12" t="s">
        <v>294</v>
      </c>
      <c r="D65" s="12" t="s">
        <v>293</v>
      </c>
      <c r="E65" s="13">
        <v>256</v>
      </c>
      <c r="F65" s="13">
        <v>52</v>
      </c>
      <c r="G65" s="14">
        <v>1</v>
      </c>
      <c r="H65" s="20">
        <v>43189</v>
      </c>
      <c r="I65" s="19" t="s">
        <v>269</v>
      </c>
      <c r="J65" s="18"/>
    </row>
    <row r="66" spans="1:13" s="5" customFormat="1" ht="26.1" customHeight="1" x14ac:dyDescent="0.2">
      <c r="A66" s="11">
        <v>63</v>
      </c>
      <c r="B66" s="12" t="s">
        <v>140</v>
      </c>
      <c r="C66" s="12" t="s">
        <v>141</v>
      </c>
      <c r="D66" s="12" t="s">
        <v>142</v>
      </c>
      <c r="E66" s="13">
        <v>256</v>
      </c>
      <c r="F66" s="13">
        <v>115</v>
      </c>
      <c r="G66" s="14">
        <v>1</v>
      </c>
      <c r="H66" s="15">
        <v>43112</v>
      </c>
      <c r="I66" s="19" t="s">
        <v>143</v>
      </c>
      <c r="J66" s="18"/>
      <c r="L66" s="18"/>
      <c r="M66" s="17"/>
    </row>
    <row r="67" spans="1:13" s="5" customFormat="1" ht="26.1" customHeight="1" x14ac:dyDescent="0.2">
      <c r="A67" s="11">
        <v>64</v>
      </c>
      <c r="B67" s="12" t="s">
        <v>176</v>
      </c>
      <c r="C67" s="12" t="s">
        <v>177</v>
      </c>
      <c r="D67" s="12" t="s">
        <v>178</v>
      </c>
      <c r="E67" s="13">
        <v>242</v>
      </c>
      <c r="F67" s="13">
        <v>47</v>
      </c>
      <c r="G67" s="14">
        <v>1</v>
      </c>
      <c r="H67" s="15">
        <v>43084</v>
      </c>
      <c r="I67" s="19" t="s">
        <v>59</v>
      </c>
      <c r="J67" s="18"/>
    </row>
    <row r="68" spans="1:13" s="5" customFormat="1" ht="26.1" customHeight="1" x14ac:dyDescent="0.2">
      <c r="A68" s="11">
        <v>65</v>
      </c>
      <c r="B68" s="12" t="s">
        <v>295</v>
      </c>
      <c r="C68" s="12" t="s">
        <v>296</v>
      </c>
      <c r="D68" s="12" t="s">
        <v>297</v>
      </c>
      <c r="E68" s="13">
        <v>229</v>
      </c>
      <c r="F68" s="13">
        <v>55</v>
      </c>
      <c r="G68" s="14">
        <v>2</v>
      </c>
      <c r="H68" s="20">
        <v>43189</v>
      </c>
      <c r="I68" s="19" t="s">
        <v>269</v>
      </c>
      <c r="J68" s="18"/>
    </row>
    <row r="69" spans="1:13" s="5" customFormat="1" ht="26.1" customHeight="1" x14ac:dyDescent="0.2">
      <c r="A69" s="11">
        <v>66</v>
      </c>
      <c r="B69" s="12" t="s">
        <v>21</v>
      </c>
      <c r="C69" s="12" t="s">
        <v>22</v>
      </c>
      <c r="D69" s="12" t="s">
        <v>11</v>
      </c>
      <c r="E69" s="13">
        <v>181.5</v>
      </c>
      <c r="F69" s="13">
        <v>37</v>
      </c>
      <c r="G69" s="14">
        <v>1</v>
      </c>
      <c r="H69" s="15">
        <v>43084</v>
      </c>
      <c r="I69" s="19" t="s">
        <v>13</v>
      </c>
      <c r="M69" s="29"/>
    </row>
    <row r="70" spans="1:13" s="5" customFormat="1" ht="26.1" customHeight="1" x14ac:dyDescent="0.2">
      <c r="A70" s="11">
        <v>67</v>
      </c>
      <c r="B70" s="12" t="s">
        <v>233</v>
      </c>
      <c r="C70" s="12" t="s">
        <v>234</v>
      </c>
      <c r="D70" s="12" t="s">
        <v>11</v>
      </c>
      <c r="E70" s="13">
        <v>181.5</v>
      </c>
      <c r="F70" s="13">
        <v>37</v>
      </c>
      <c r="G70" s="14">
        <v>1</v>
      </c>
      <c r="H70" s="15">
        <v>43042</v>
      </c>
      <c r="I70" s="19" t="s">
        <v>13</v>
      </c>
      <c r="M70" s="29"/>
    </row>
    <row r="71" spans="1:13" s="5" customFormat="1" ht="26.1" customHeight="1" x14ac:dyDescent="0.2">
      <c r="A71" s="11">
        <v>68</v>
      </c>
      <c r="B71" s="12" t="s">
        <v>254</v>
      </c>
      <c r="C71" s="12" t="s">
        <v>255</v>
      </c>
      <c r="D71" s="12" t="s">
        <v>256</v>
      </c>
      <c r="E71" s="13">
        <v>140</v>
      </c>
      <c r="F71" s="13">
        <v>26</v>
      </c>
      <c r="G71" s="14">
        <v>1</v>
      </c>
      <c r="H71" s="15">
        <v>43105</v>
      </c>
      <c r="I71" s="19" t="s">
        <v>59</v>
      </c>
      <c r="J71" s="18"/>
      <c r="L71" s="18"/>
      <c r="M71" s="17"/>
    </row>
    <row r="72" spans="1:13" s="5" customFormat="1" ht="26.1" customHeight="1" x14ac:dyDescent="0.2">
      <c r="A72" s="11">
        <v>69</v>
      </c>
      <c r="B72" s="12" t="s">
        <v>213</v>
      </c>
      <c r="C72" s="12" t="s">
        <v>206</v>
      </c>
      <c r="D72" s="12" t="s">
        <v>11</v>
      </c>
      <c r="E72" s="13">
        <v>113.02</v>
      </c>
      <c r="F72" s="13">
        <v>23</v>
      </c>
      <c r="G72" s="14">
        <v>1</v>
      </c>
      <c r="H72" s="15">
        <v>42937</v>
      </c>
      <c r="I72" s="19" t="s">
        <v>164</v>
      </c>
      <c r="M72" s="29"/>
    </row>
    <row r="73" spans="1:13" s="5" customFormat="1" ht="26.1" customHeight="1" x14ac:dyDescent="0.2">
      <c r="A73" s="11">
        <v>70</v>
      </c>
      <c r="B73" s="12" t="s">
        <v>122</v>
      </c>
      <c r="C73" s="12" t="s">
        <v>123</v>
      </c>
      <c r="D73" s="12" t="s">
        <v>31</v>
      </c>
      <c r="E73" s="13">
        <v>96</v>
      </c>
      <c r="F73" s="13">
        <v>18</v>
      </c>
      <c r="G73" s="14">
        <v>1</v>
      </c>
      <c r="H73" s="15">
        <v>43126</v>
      </c>
      <c r="I73" s="16" t="s">
        <v>54</v>
      </c>
      <c r="M73" s="29"/>
    </row>
    <row r="74" spans="1:13" s="5" customFormat="1" ht="26.1" customHeight="1" x14ac:dyDescent="0.2">
      <c r="A74" s="11">
        <v>71</v>
      </c>
      <c r="B74" s="12" t="s">
        <v>87</v>
      </c>
      <c r="C74" s="12" t="s">
        <v>86</v>
      </c>
      <c r="D74" s="12" t="s">
        <v>20</v>
      </c>
      <c r="E74" s="13">
        <v>73.5</v>
      </c>
      <c r="F74" s="13">
        <v>17</v>
      </c>
      <c r="G74" s="14">
        <v>1</v>
      </c>
      <c r="H74" s="20">
        <v>43119</v>
      </c>
      <c r="I74" s="19" t="s">
        <v>14</v>
      </c>
      <c r="M74" s="29"/>
    </row>
    <row r="75" spans="1:13" ht="26.1" customHeight="1" x14ac:dyDescent="0.3">
      <c r="A75" s="11">
        <v>72</v>
      </c>
      <c r="B75" s="12" t="s">
        <v>250</v>
      </c>
      <c r="C75" s="12" t="s">
        <v>173</v>
      </c>
      <c r="D75" s="12" t="s">
        <v>251</v>
      </c>
      <c r="E75" s="13">
        <v>68</v>
      </c>
      <c r="F75" s="13">
        <v>12</v>
      </c>
      <c r="G75" s="14">
        <v>1</v>
      </c>
      <c r="H75" s="15">
        <v>43091</v>
      </c>
      <c r="I75" s="19" t="s">
        <v>59</v>
      </c>
    </row>
    <row r="76" spans="1:13" s="5" customFormat="1" ht="26.1" customHeight="1" x14ac:dyDescent="0.2">
      <c r="A76" s="11">
        <v>73</v>
      </c>
      <c r="B76" s="25" t="s">
        <v>182</v>
      </c>
      <c r="C76" s="41" t="s">
        <v>181</v>
      </c>
      <c r="D76" s="22" t="s">
        <v>183</v>
      </c>
      <c r="E76" s="13">
        <v>55.5</v>
      </c>
      <c r="F76" s="13">
        <v>23</v>
      </c>
      <c r="G76" s="23">
        <v>1</v>
      </c>
      <c r="H76" s="42">
        <v>43140</v>
      </c>
      <c r="I76" s="16" t="s">
        <v>54</v>
      </c>
      <c r="M76" s="29"/>
    </row>
    <row r="77" spans="1:13" ht="26.1" customHeight="1" x14ac:dyDescent="0.3">
      <c r="A77" s="11">
        <v>74</v>
      </c>
      <c r="B77" s="12" t="s">
        <v>180</v>
      </c>
      <c r="C77" s="12" t="s">
        <v>179</v>
      </c>
      <c r="D77" s="12" t="s">
        <v>20</v>
      </c>
      <c r="E77" s="13">
        <v>20</v>
      </c>
      <c r="F77" s="13">
        <v>4</v>
      </c>
      <c r="G77" s="14">
        <v>1</v>
      </c>
      <c r="H77" s="15">
        <v>43070</v>
      </c>
      <c r="I77" s="19" t="s">
        <v>59</v>
      </c>
    </row>
    <row r="78" spans="1:13" s="5" customFormat="1" ht="26.1" customHeight="1" x14ac:dyDescent="0.2">
      <c r="A78" s="11">
        <v>75</v>
      </c>
      <c r="B78" s="12" t="s">
        <v>257</v>
      </c>
      <c r="C78" s="12" t="s">
        <v>258</v>
      </c>
      <c r="D78" s="12" t="s">
        <v>259</v>
      </c>
      <c r="E78" s="13">
        <v>16</v>
      </c>
      <c r="F78" s="13">
        <v>4</v>
      </c>
      <c r="G78" s="14">
        <v>1</v>
      </c>
      <c r="H78" s="20">
        <v>43112</v>
      </c>
      <c r="I78" s="19" t="s">
        <v>59</v>
      </c>
      <c r="J78" s="18"/>
      <c r="L78" s="18"/>
      <c r="M78" s="17"/>
    </row>
    <row r="79" spans="1:13" s="5" customFormat="1" ht="26.1" customHeight="1" x14ac:dyDescent="0.2">
      <c r="A79" s="11">
        <v>76</v>
      </c>
      <c r="B79" s="12" t="s">
        <v>100</v>
      </c>
      <c r="C79" s="12" t="s">
        <v>99</v>
      </c>
      <c r="D79" s="12" t="s">
        <v>101</v>
      </c>
      <c r="E79" s="13">
        <v>14.08</v>
      </c>
      <c r="F79" s="13">
        <v>4</v>
      </c>
      <c r="G79" s="14">
        <v>1</v>
      </c>
      <c r="H79" s="15">
        <v>43112</v>
      </c>
      <c r="I79" s="19" t="s">
        <v>33</v>
      </c>
      <c r="M79" s="29"/>
    </row>
    <row r="80" spans="1:13" s="5" customFormat="1" ht="26.1" customHeight="1" x14ac:dyDescent="0.2">
      <c r="B80" s="30"/>
      <c r="C80" s="30"/>
      <c r="D80" s="30"/>
      <c r="E80" s="31"/>
      <c r="F80" s="31"/>
      <c r="G80" s="32"/>
      <c r="H80" s="28"/>
      <c r="I80" s="28"/>
    </row>
    <row r="81" spans="2:8" s="5" customFormat="1" ht="26.1" customHeight="1" thickBot="1" x14ac:dyDescent="0.25">
      <c r="B81" s="33"/>
      <c r="C81" s="33"/>
      <c r="D81" s="33"/>
      <c r="E81" s="34">
        <f>SUM(E4:E80)</f>
        <v>1418163.5199999998</v>
      </c>
      <c r="F81" s="34">
        <f>SUM(F4:F80)</f>
        <v>272181</v>
      </c>
      <c r="H81" s="17"/>
    </row>
    <row r="83" spans="2:8" s="39" customFormat="1" x14ac:dyDescent="0.3"/>
    <row r="84" spans="2:8" s="39" customFormat="1" x14ac:dyDescent="0.3"/>
    <row r="85" spans="2:8" s="39" customFormat="1" x14ac:dyDescent="0.3"/>
    <row r="86" spans="2:8" s="39" customFormat="1" x14ac:dyDescent="0.3"/>
    <row r="87" spans="2:8" s="39" customFormat="1" x14ac:dyDescent="0.3"/>
    <row r="88" spans="2:8" s="39" customFormat="1" x14ac:dyDescent="0.3"/>
    <row r="89" spans="2:8" s="39" customFormat="1" x14ac:dyDescent="0.3"/>
    <row r="90" spans="2:8" s="39" customFormat="1" x14ac:dyDescent="0.3"/>
    <row r="91" spans="2:8" s="39" customFormat="1" x14ac:dyDescent="0.3"/>
    <row r="92" spans="2:8" s="39" customFormat="1" x14ac:dyDescent="0.3"/>
    <row r="93" spans="2:8" s="39" customFormat="1" x14ac:dyDescent="0.3"/>
    <row r="94" spans="2:8" s="39" customFormat="1" x14ac:dyDescent="0.3"/>
  </sheetData>
  <sortState ref="B4:I79">
    <sortCondition descending="1" ref="E4:E7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B78D-D84D-40D0-913C-80766F80C2E1}">
  <dimension ref="A1:P87"/>
  <sheetViews>
    <sheetView topLeftCell="A24" workbookViewId="0">
      <selection activeCell="B31" sqref="B31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4.5546875" customWidth="1"/>
    <col min="11" max="11" width="7.109375" customWidth="1"/>
    <col min="12" max="12" width="6.88671875" customWidth="1"/>
    <col min="13" max="13" width="8.44140625" customWidth="1"/>
    <col min="14" max="14" width="16.77734375" customWidth="1"/>
  </cols>
  <sheetData>
    <row r="1" spans="1:13" s="5" customFormat="1" ht="17.399999999999999" x14ac:dyDescent="0.3">
      <c r="A1" s="1" t="s">
        <v>298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231</v>
      </c>
      <c r="C4" s="12" t="s">
        <v>231</v>
      </c>
      <c r="D4" s="12" t="s">
        <v>9</v>
      </c>
      <c r="E4" s="13">
        <v>168749.17</v>
      </c>
      <c r="F4" s="13">
        <v>35129</v>
      </c>
      <c r="G4" s="14">
        <v>20</v>
      </c>
      <c r="H4" s="15">
        <v>43189</v>
      </c>
      <c r="I4" s="19" t="s">
        <v>232</v>
      </c>
    </row>
    <row r="5" spans="1:13" s="5" customFormat="1" ht="26.1" customHeight="1" x14ac:dyDescent="0.2">
      <c r="A5" s="11">
        <v>2</v>
      </c>
      <c r="B5" s="12" t="s">
        <v>346</v>
      </c>
      <c r="C5" s="12" t="s">
        <v>345</v>
      </c>
      <c r="D5" s="12" t="s">
        <v>11</v>
      </c>
      <c r="E5" s="13">
        <v>153476.87</v>
      </c>
      <c r="F5" s="13">
        <v>24823</v>
      </c>
      <c r="G5" s="14">
        <v>27</v>
      </c>
      <c r="H5" s="15">
        <v>43217</v>
      </c>
      <c r="I5" s="19" t="s">
        <v>13</v>
      </c>
      <c r="L5" s="18"/>
      <c r="M5" s="17"/>
    </row>
    <row r="6" spans="1:13" s="5" customFormat="1" ht="26.1" customHeight="1" x14ac:dyDescent="0.2">
      <c r="A6" s="11">
        <v>3</v>
      </c>
      <c r="B6" s="12" t="s">
        <v>198</v>
      </c>
      <c r="C6" s="12" t="s">
        <v>197</v>
      </c>
      <c r="D6" s="12" t="s">
        <v>207</v>
      </c>
      <c r="E6" s="13">
        <v>144212.60999999999</v>
      </c>
      <c r="F6" s="13">
        <v>32156</v>
      </c>
      <c r="G6" s="14">
        <v>14</v>
      </c>
      <c r="H6" s="15">
        <v>43182</v>
      </c>
      <c r="I6" s="16" t="s">
        <v>19</v>
      </c>
      <c r="L6" s="18"/>
      <c r="M6" s="17"/>
    </row>
    <row r="7" spans="1:13" s="5" customFormat="1" ht="26.1" customHeight="1" x14ac:dyDescent="0.2">
      <c r="A7" s="11">
        <v>4</v>
      </c>
      <c r="B7" s="12" t="s">
        <v>200</v>
      </c>
      <c r="C7" s="12" t="s">
        <v>199</v>
      </c>
      <c r="D7" s="12" t="s">
        <v>11</v>
      </c>
      <c r="E7" s="13">
        <v>137258.9</v>
      </c>
      <c r="F7" s="13">
        <v>23398</v>
      </c>
      <c r="G7" s="14">
        <v>11</v>
      </c>
      <c r="H7" s="15">
        <v>43189</v>
      </c>
      <c r="I7" s="19" t="s">
        <v>164</v>
      </c>
      <c r="L7" s="18"/>
      <c r="M7" s="17"/>
    </row>
    <row r="8" spans="1:13" s="5" customFormat="1" ht="26.1" customHeight="1" x14ac:dyDescent="0.2">
      <c r="A8" s="11">
        <v>5</v>
      </c>
      <c r="B8" s="12" t="s">
        <v>340</v>
      </c>
      <c r="C8" s="12" t="s">
        <v>339</v>
      </c>
      <c r="D8" s="12" t="s">
        <v>11</v>
      </c>
      <c r="E8" s="13">
        <v>114916.51</v>
      </c>
      <c r="F8" s="13">
        <v>20857</v>
      </c>
      <c r="G8" s="14">
        <v>15</v>
      </c>
      <c r="H8" s="15">
        <v>43196</v>
      </c>
      <c r="I8" s="16" t="s">
        <v>133</v>
      </c>
      <c r="L8" s="18"/>
      <c r="M8" s="17"/>
    </row>
    <row r="9" spans="1:13" s="5" customFormat="1" ht="26.1" customHeight="1" x14ac:dyDescent="0.2">
      <c r="A9" s="11">
        <v>6</v>
      </c>
      <c r="B9" s="12" t="s">
        <v>335</v>
      </c>
      <c r="C9" s="12" t="s">
        <v>334</v>
      </c>
      <c r="D9" s="12" t="s">
        <v>11</v>
      </c>
      <c r="E9" s="13">
        <v>67304.429999999993</v>
      </c>
      <c r="F9" s="13">
        <v>11734</v>
      </c>
      <c r="G9" s="14">
        <v>15</v>
      </c>
      <c r="H9" s="15">
        <v>43203</v>
      </c>
      <c r="I9" s="19" t="s">
        <v>164</v>
      </c>
      <c r="L9" s="18"/>
      <c r="M9" s="17"/>
    </row>
    <row r="10" spans="1:13" s="5" customFormat="1" ht="26.1" customHeight="1" x14ac:dyDescent="0.2">
      <c r="A10" s="11">
        <v>7</v>
      </c>
      <c r="B10" s="12" t="s">
        <v>343</v>
      </c>
      <c r="C10" s="12" t="s">
        <v>344</v>
      </c>
      <c r="D10" s="12" t="s">
        <v>11</v>
      </c>
      <c r="E10" s="13">
        <v>57431.1</v>
      </c>
      <c r="F10" s="13">
        <v>11089</v>
      </c>
      <c r="G10" s="14">
        <v>12</v>
      </c>
      <c r="H10" s="15">
        <v>43210</v>
      </c>
      <c r="I10" s="16" t="s">
        <v>12</v>
      </c>
    </row>
    <row r="11" spans="1:13" s="5" customFormat="1" ht="26.1" customHeight="1" x14ac:dyDescent="0.2">
      <c r="A11" s="11">
        <v>8</v>
      </c>
      <c r="B11" s="12" t="s">
        <v>313</v>
      </c>
      <c r="C11" s="12" t="s">
        <v>312</v>
      </c>
      <c r="D11" s="12" t="s">
        <v>314</v>
      </c>
      <c r="E11" s="13">
        <v>47321</v>
      </c>
      <c r="F11" s="13">
        <v>11080</v>
      </c>
      <c r="G11" s="14">
        <v>16</v>
      </c>
      <c r="H11" s="15">
        <v>43196</v>
      </c>
      <c r="I11" s="16" t="s">
        <v>32</v>
      </c>
    </row>
    <row r="12" spans="1:13" s="5" customFormat="1" ht="26.1" customHeight="1" x14ac:dyDescent="0.2">
      <c r="A12" s="11">
        <v>9</v>
      </c>
      <c r="B12" s="12" t="s">
        <v>341</v>
      </c>
      <c r="C12" s="12" t="s">
        <v>342</v>
      </c>
      <c r="D12" s="12" t="s">
        <v>11</v>
      </c>
      <c r="E12" s="13">
        <v>46866.41</v>
      </c>
      <c r="F12" s="13">
        <v>8791</v>
      </c>
      <c r="G12" s="14">
        <v>13</v>
      </c>
      <c r="H12" s="15">
        <v>43196</v>
      </c>
      <c r="I12" s="16" t="s">
        <v>12</v>
      </c>
    </row>
    <row r="13" spans="1:13" s="5" customFormat="1" ht="26.1" customHeight="1" x14ac:dyDescent="0.2">
      <c r="A13" s="11">
        <v>10</v>
      </c>
      <c r="B13" s="12" t="s">
        <v>337</v>
      </c>
      <c r="C13" s="12" t="s">
        <v>336</v>
      </c>
      <c r="D13" s="12" t="s">
        <v>338</v>
      </c>
      <c r="E13" s="13">
        <v>43405.89</v>
      </c>
      <c r="F13" s="13">
        <v>10277</v>
      </c>
      <c r="G13" s="14">
        <v>6</v>
      </c>
      <c r="H13" s="15">
        <v>43203</v>
      </c>
      <c r="I13" s="16" t="s">
        <v>14</v>
      </c>
      <c r="K13" s="18"/>
      <c r="M13" s="17"/>
    </row>
    <row r="14" spans="1:13" s="5" customFormat="1" ht="26.1" customHeight="1" x14ac:dyDescent="0.2">
      <c r="A14" s="11">
        <v>11</v>
      </c>
      <c r="B14" s="12" t="s">
        <v>196</v>
      </c>
      <c r="C14" s="12" t="s">
        <v>195</v>
      </c>
      <c r="D14" s="12" t="s">
        <v>11</v>
      </c>
      <c r="E14" s="13">
        <v>32510.91</v>
      </c>
      <c r="F14" s="13">
        <v>5573</v>
      </c>
      <c r="G14" s="14">
        <v>9</v>
      </c>
      <c r="H14" s="15">
        <v>43175</v>
      </c>
      <c r="I14" s="19" t="s">
        <v>164</v>
      </c>
      <c r="K14" s="18"/>
      <c r="M14" s="17"/>
    </row>
    <row r="15" spans="1:13" s="5" customFormat="1" ht="26.1" customHeight="1" x14ac:dyDescent="0.2">
      <c r="A15" s="11">
        <v>12</v>
      </c>
      <c r="B15" s="12" t="s">
        <v>347</v>
      </c>
      <c r="C15" s="12" t="s">
        <v>348</v>
      </c>
      <c r="D15" s="12" t="s">
        <v>20</v>
      </c>
      <c r="E15" s="13">
        <v>28527.119999999999</v>
      </c>
      <c r="F15" s="13">
        <v>5546</v>
      </c>
      <c r="G15" s="14">
        <v>16</v>
      </c>
      <c r="H15" s="15">
        <v>43210</v>
      </c>
      <c r="I15" s="19" t="s">
        <v>33</v>
      </c>
      <c r="K15" s="18"/>
      <c r="M15" s="17"/>
    </row>
    <row r="16" spans="1:13" s="5" customFormat="1" ht="26.1" customHeight="1" x14ac:dyDescent="0.2">
      <c r="A16" s="11">
        <v>13</v>
      </c>
      <c r="B16" s="12" t="s">
        <v>242</v>
      </c>
      <c r="C16" s="12" t="s">
        <v>235</v>
      </c>
      <c r="D16" s="12" t="s">
        <v>243</v>
      </c>
      <c r="E16" s="13">
        <v>25719.99</v>
      </c>
      <c r="F16" s="13">
        <v>4541</v>
      </c>
      <c r="G16" s="14">
        <v>12</v>
      </c>
      <c r="H16" s="15">
        <v>43182</v>
      </c>
      <c r="I16" s="19" t="s">
        <v>33</v>
      </c>
      <c r="K16" s="18"/>
      <c r="M16" s="17"/>
    </row>
    <row r="17" spans="1:13" s="5" customFormat="1" ht="26.1" customHeight="1" x14ac:dyDescent="0.2">
      <c r="A17" s="11">
        <v>14</v>
      </c>
      <c r="B17" s="12" t="s">
        <v>219</v>
      </c>
      <c r="C17" s="12" t="s">
        <v>220</v>
      </c>
      <c r="D17" s="12" t="s">
        <v>31</v>
      </c>
      <c r="E17" s="13">
        <v>25639</v>
      </c>
      <c r="F17" s="13">
        <v>4721</v>
      </c>
      <c r="G17" s="14">
        <v>7</v>
      </c>
      <c r="H17" s="15">
        <v>43182</v>
      </c>
      <c r="I17" s="19" t="s">
        <v>38</v>
      </c>
      <c r="J17" s="17"/>
      <c r="K17" s="18"/>
      <c r="M17" s="17"/>
    </row>
    <row r="18" spans="1:13" s="5" customFormat="1" ht="26.1" customHeight="1" x14ac:dyDescent="0.2">
      <c r="A18" s="11">
        <v>15</v>
      </c>
      <c r="B18" s="12" t="s">
        <v>205</v>
      </c>
      <c r="C18" s="12" t="s">
        <v>204</v>
      </c>
      <c r="D18" s="12" t="s">
        <v>11</v>
      </c>
      <c r="E18" s="13">
        <v>22663.119999999999</v>
      </c>
      <c r="F18" s="13">
        <v>4193</v>
      </c>
      <c r="G18" s="14">
        <v>14</v>
      </c>
      <c r="H18" s="15" t="s">
        <v>329</v>
      </c>
      <c r="I18" s="19" t="s">
        <v>14</v>
      </c>
      <c r="J18" s="17"/>
      <c r="K18" s="18"/>
      <c r="M18" s="17"/>
    </row>
    <row r="19" spans="1:13" s="5" customFormat="1" ht="26.1" customHeight="1" x14ac:dyDescent="0.2">
      <c r="A19" s="11">
        <v>16</v>
      </c>
      <c r="B19" s="12" t="s">
        <v>266</v>
      </c>
      <c r="C19" s="12" t="s">
        <v>267</v>
      </c>
      <c r="D19" s="12" t="s">
        <v>268</v>
      </c>
      <c r="E19" s="13">
        <v>17416.55</v>
      </c>
      <c r="F19" s="13">
        <v>3588</v>
      </c>
      <c r="G19" s="14">
        <v>8</v>
      </c>
      <c r="H19" s="15">
        <v>43189</v>
      </c>
      <c r="I19" s="16" t="s">
        <v>269</v>
      </c>
      <c r="J19" s="17"/>
      <c r="K19" s="18"/>
      <c r="M19" s="17"/>
    </row>
    <row r="20" spans="1:13" s="5" customFormat="1" ht="26.1" customHeight="1" x14ac:dyDescent="0.2">
      <c r="A20" s="11">
        <v>17</v>
      </c>
      <c r="B20" s="12" t="s">
        <v>241</v>
      </c>
      <c r="C20" s="22" t="s">
        <v>236</v>
      </c>
      <c r="D20" s="22" t="s">
        <v>11</v>
      </c>
      <c r="E20" s="13">
        <v>13783.09</v>
      </c>
      <c r="F20" s="13">
        <v>2493</v>
      </c>
      <c r="G20" s="23">
        <v>6</v>
      </c>
      <c r="H20" s="24">
        <v>43161</v>
      </c>
      <c r="I20" s="19" t="s">
        <v>15</v>
      </c>
    </row>
    <row r="21" spans="1:13" s="5" customFormat="1" ht="26.1" customHeight="1" x14ac:dyDescent="0.2">
      <c r="A21" s="11">
        <v>18</v>
      </c>
      <c r="B21" s="12" t="s">
        <v>226</v>
      </c>
      <c r="C21" s="12" t="s">
        <v>225</v>
      </c>
      <c r="D21" s="12" t="s">
        <v>227</v>
      </c>
      <c r="E21" s="13">
        <v>13607.01</v>
      </c>
      <c r="F21" s="13">
        <v>2310</v>
      </c>
      <c r="G21" s="14">
        <v>5</v>
      </c>
      <c r="H21" s="15">
        <v>43182</v>
      </c>
      <c r="I21" s="16" t="s">
        <v>12</v>
      </c>
      <c r="J21" s="17"/>
      <c r="K21" s="18"/>
    </row>
    <row r="22" spans="1:13" s="5" customFormat="1" ht="26.1" customHeight="1" x14ac:dyDescent="0.2">
      <c r="A22" s="11">
        <v>19</v>
      </c>
      <c r="B22" s="12" t="s">
        <v>203</v>
      </c>
      <c r="C22" s="12" t="s">
        <v>211</v>
      </c>
      <c r="D22" s="12" t="s">
        <v>31</v>
      </c>
      <c r="E22" s="13">
        <v>13363.48</v>
      </c>
      <c r="F22" s="13">
        <v>2221</v>
      </c>
      <c r="G22" s="14">
        <v>4</v>
      </c>
      <c r="H22" s="15">
        <v>43189</v>
      </c>
      <c r="I22" s="19" t="s">
        <v>14</v>
      </c>
      <c r="J22" s="17"/>
      <c r="K22" s="18"/>
      <c r="M22" s="17"/>
    </row>
    <row r="23" spans="1:13" s="5" customFormat="1" ht="26.1" customHeight="1" x14ac:dyDescent="0.2">
      <c r="A23" s="11">
        <v>20</v>
      </c>
      <c r="B23" s="12" t="s">
        <v>229</v>
      </c>
      <c r="C23" s="12" t="s">
        <v>228</v>
      </c>
      <c r="D23" s="12" t="s">
        <v>11</v>
      </c>
      <c r="E23" s="13">
        <v>13359.33</v>
      </c>
      <c r="F23" s="13">
        <v>2405</v>
      </c>
      <c r="G23" s="14">
        <v>5</v>
      </c>
      <c r="H23" s="15">
        <v>43189</v>
      </c>
      <c r="I23" s="16" t="s">
        <v>230</v>
      </c>
      <c r="J23" s="17"/>
      <c r="K23" s="18"/>
      <c r="M23" s="17"/>
    </row>
    <row r="24" spans="1:13" s="5" customFormat="1" ht="26.1" customHeight="1" x14ac:dyDescent="0.2">
      <c r="A24" s="11">
        <v>21</v>
      </c>
      <c r="B24" s="12" t="s">
        <v>270</v>
      </c>
      <c r="C24" s="12" t="s">
        <v>271</v>
      </c>
      <c r="D24" s="12" t="s">
        <v>272</v>
      </c>
      <c r="E24" s="13">
        <v>13227.55</v>
      </c>
      <c r="F24" s="13">
        <v>2907</v>
      </c>
      <c r="G24" s="14">
        <v>7</v>
      </c>
      <c r="H24" s="15">
        <v>43189</v>
      </c>
      <c r="I24" s="16" t="s">
        <v>269</v>
      </c>
      <c r="J24" s="17"/>
      <c r="K24" s="18"/>
      <c r="M24" s="17"/>
    </row>
    <row r="25" spans="1:13" s="5" customFormat="1" ht="26.1" customHeight="1" x14ac:dyDescent="0.2">
      <c r="A25" s="11">
        <v>22</v>
      </c>
      <c r="B25" s="12" t="s">
        <v>188</v>
      </c>
      <c r="C25" s="12" t="s">
        <v>188</v>
      </c>
      <c r="D25" s="12" t="s">
        <v>9</v>
      </c>
      <c r="E25" s="13">
        <v>12955</v>
      </c>
      <c r="F25" s="13">
        <v>2537</v>
      </c>
      <c r="G25" s="14">
        <v>5</v>
      </c>
      <c r="H25" s="15">
        <v>43161</v>
      </c>
      <c r="I25" s="16" t="s">
        <v>10</v>
      </c>
      <c r="J25" s="17"/>
      <c r="K25" s="18"/>
      <c r="M25" s="17"/>
    </row>
    <row r="26" spans="1:13" s="5" customFormat="1" ht="26.1" customHeight="1" x14ac:dyDescent="0.2">
      <c r="A26" s="11">
        <v>23</v>
      </c>
      <c r="B26" s="12" t="s">
        <v>315</v>
      </c>
      <c r="C26" s="12" t="s">
        <v>316</v>
      </c>
      <c r="D26" s="12" t="s">
        <v>11</v>
      </c>
      <c r="E26" s="13">
        <v>12697</v>
      </c>
      <c r="F26" s="13">
        <v>2558</v>
      </c>
      <c r="G26" s="14">
        <v>12</v>
      </c>
      <c r="H26" s="15">
        <v>43203</v>
      </c>
      <c r="I26" s="16" t="s">
        <v>32</v>
      </c>
      <c r="J26" s="17"/>
      <c r="K26" s="18"/>
    </row>
    <row r="27" spans="1:13" s="5" customFormat="1" ht="26.1" customHeight="1" x14ac:dyDescent="0.2">
      <c r="A27" s="11">
        <v>24</v>
      </c>
      <c r="B27" s="12" t="s">
        <v>321</v>
      </c>
      <c r="C27" s="12" t="s">
        <v>322</v>
      </c>
      <c r="D27" s="12" t="s">
        <v>224</v>
      </c>
      <c r="E27" s="13">
        <v>11097.25</v>
      </c>
      <c r="F27" s="13">
        <v>2385</v>
      </c>
      <c r="G27" s="14">
        <v>11</v>
      </c>
      <c r="H27" s="15">
        <v>43210</v>
      </c>
      <c r="I27" s="19" t="s">
        <v>59</v>
      </c>
      <c r="J27" s="17"/>
    </row>
    <row r="28" spans="1:13" s="5" customFormat="1" ht="26.1" customHeight="1" x14ac:dyDescent="0.2">
      <c r="A28" s="11">
        <v>25</v>
      </c>
      <c r="B28" s="12" t="s">
        <v>317</v>
      </c>
      <c r="C28" s="12" t="s">
        <v>318</v>
      </c>
      <c r="D28" s="12" t="s">
        <v>31</v>
      </c>
      <c r="E28" s="13">
        <v>10395</v>
      </c>
      <c r="F28" s="13">
        <v>2385</v>
      </c>
      <c r="G28" s="14">
        <v>15</v>
      </c>
      <c r="H28" s="15">
        <v>43217</v>
      </c>
      <c r="I28" s="16" t="s">
        <v>32</v>
      </c>
      <c r="J28" s="17"/>
    </row>
    <row r="29" spans="1:13" s="5" customFormat="1" ht="26.1" customHeight="1" x14ac:dyDescent="0.2">
      <c r="A29" s="11">
        <v>26</v>
      </c>
      <c r="B29" s="12" t="s">
        <v>333</v>
      </c>
      <c r="C29" s="12" t="s">
        <v>333</v>
      </c>
      <c r="D29" s="12" t="s">
        <v>9</v>
      </c>
      <c r="E29" s="13">
        <v>9935.7999999999993</v>
      </c>
      <c r="F29" s="13">
        <v>2304</v>
      </c>
      <c r="G29" s="14">
        <v>10</v>
      </c>
      <c r="H29" s="15">
        <v>43210</v>
      </c>
      <c r="I29" s="16" t="s">
        <v>333</v>
      </c>
      <c r="J29" s="17"/>
    </row>
    <row r="30" spans="1:13" s="5" customFormat="1" ht="26.1" customHeight="1" x14ac:dyDescent="0.2">
      <c r="A30" s="11">
        <v>27</v>
      </c>
      <c r="B30" s="12" t="s">
        <v>326</v>
      </c>
      <c r="C30" s="12" t="s">
        <v>327</v>
      </c>
      <c r="D30" s="12" t="s">
        <v>328</v>
      </c>
      <c r="E30" s="13">
        <v>9425.5499999999993</v>
      </c>
      <c r="F30" s="13">
        <v>1765</v>
      </c>
      <c r="G30" s="14">
        <v>11</v>
      </c>
      <c r="H30" s="15">
        <v>43189</v>
      </c>
      <c r="I30" s="19" t="s">
        <v>38</v>
      </c>
      <c r="J30" s="17"/>
    </row>
    <row r="31" spans="1:13" s="5" customFormat="1" ht="26.1" customHeight="1" x14ac:dyDescent="0.2">
      <c r="A31" s="11">
        <v>28</v>
      </c>
      <c r="B31" s="12" t="s">
        <v>323</v>
      </c>
      <c r="C31" s="12" t="s">
        <v>324</v>
      </c>
      <c r="D31" s="12" t="s">
        <v>11</v>
      </c>
      <c r="E31" s="13">
        <v>9098.91</v>
      </c>
      <c r="F31" s="13">
        <v>1665</v>
      </c>
      <c r="G31" s="14">
        <v>14</v>
      </c>
      <c r="H31" s="15">
        <v>43217</v>
      </c>
      <c r="I31" s="19" t="s">
        <v>38</v>
      </c>
      <c r="J31" s="17"/>
    </row>
    <row r="32" spans="1:13" s="5" customFormat="1" ht="26.1" customHeight="1" x14ac:dyDescent="0.2">
      <c r="A32" s="11">
        <v>29</v>
      </c>
      <c r="B32" s="12" t="s">
        <v>319</v>
      </c>
      <c r="C32" s="12" t="s">
        <v>320</v>
      </c>
      <c r="D32" s="12" t="s">
        <v>11</v>
      </c>
      <c r="E32" s="13">
        <v>8060.6</v>
      </c>
      <c r="F32" s="13">
        <v>1891</v>
      </c>
      <c r="G32" s="14">
        <v>8</v>
      </c>
      <c r="H32" s="15">
        <v>43196</v>
      </c>
      <c r="I32" s="19" t="s">
        <v>59</v>
      </c>
      <c r="J32" s="17"/>
    </row>
    <row r="33" spans="1:10" s="5" customFormat="1" ht="26.1" customHeight="1" x14ac:dyDescent="0.2">
      <c r="A33" s="11">
        <v>30</v>
      </c>
      <c r="B33" s="12" t="s">
        <v>273</v>
      </c>
      <c r="C33" s="12" t="s">
        <v>274</v>
      </c>
      <c r="D33" s="12" t="s">
        <v>11</v>
      </c>
      <c r="E33" s="13">
        <v>7413.95</v>
      </c>
      <c r="F33" s="13">
        <v>1507</v>
      </c>
      <c r="G33" s="14">
        <v>5</v>
      </c>
      <c r="H33" s="15">
        <v>43189</v>
      </c>
      <c r="I33" s="16" t="s">
        <v>269</v>
      </c>
      <c r="J33" s="17"/>
    </row>
    <row r="34" spans="1:10" s="5" customFormat="1" ht="26.1" customHeight="1" x14ac:dyDescent="0.2">
      <c r="A34" s="11">
        <v>31</v>
      </c>
      <c r="B34" s="12" t="s">
        <v>190</v>
      </c>
      <c r="C34" s="12" t="s">
        <v>190</v>
      </c>
      <c r="D34" s="12" t="s">
        <v>9</v>
      </c>
      <c r="E34" s="13">
        <v>7397</v>
      </c>
      <c r="F34" s="13">
        <v>1451</v>
      </c>
      <c r="G34" s="14">
        <v>4</v>
      </c>
      <c r="H34" s="15">
        <v>43147</v>
      </c>
      <c r="I34" s="16" t="s">
        <v>191</v>
      </c>
      <c r="J34" s="17"/>
    </row>
    <row r="35" spans="1:10" s="5" customFormat="1" ht="26.1" customHeight="1" x14ac:dyDescent="0.2">
      <c r="A35" s="11">
        <v>32</v>
      </c>
      <c r="B35" s="12" t="s">
        <v>350</v>
      </c>
      <c r="C35" s="12" t="s">
        <v>349</v>
      </c>
      <c r="D35" s="12" t="s">
        <v>11</v>
      </c>
      <c r="E35" s="13">
        <v>6265.92</v>
      </c>
      <c r="F35" s="13">
        <v>1145</v>
      </c>
      <c r="G35" s="14">
        <v>14</v>
      </c>
      <c r="H35" s="15">
        <v>43217</v>
      </c>
      <c r="I35" s="19" t="s">
        <v>33</v>
      </c>
      <c r="J35" s="17"/>
    </row>
    <row r="36" spans="1:10" s="5" customFormat="1" ht="26.1" customHeight="1" x14ac:dyDescent="0.2">
      <c r="A36" s="11">
        <v>33</v>
      </c>
      <c r="B36" s="12" t="s">
        <v>277</v>
      </c>
      <c r="C36" s="12" t="s">
        <v>278</v>
      </c>
      <c r="D36" s="12" t="s">
        <v>279</v>
      </c>
      <c r="E36" s="13">
        <v>5191.5</v>
      </c>
      <c r="F36" s="13">
        <v>1126</v>
      </c>
      <c r="G36" s="14">
        <v>6</v>
      </c>
      <c r="H36" s="15">
        <v>43189</v>
      </c>
      <c r="I36" s="16" t="s">
        <v>269</v>
      </c>
      <c r="J36" s="17"/>
    </row>
    <row r="37" spans="1:10" s="5" customFormat="1" ht="26.1" customHeight="1" x14ac:dyDescent="0.2">
      <c r="A37" s="11">
        <v>34</v>
      </c>
      <c r="B37" s="12" t="s">
        <v>325</v>
      </c>
      <c r="C37" s="12" t="s">
        <v>325</v>
      </c>
      <c r="D37" s="12" t="s">
        <v>20</v>
      </c>
      <c r="E37" s="13">
        <v>4221</v>
      </c>
      <c r="F37" s="13">
        <v>923</v>
      </c>
      <c r="G37" s="14">
        <v>15</v>
      </c>
      <c r="H37" s="15">
        <v>43203</v>
      </c>
      <c r="I37" s="19" t="s">
        <v>38</v>
      </c>
      <c r="J37" s="17"/>
    </row>
    <row r="38" spans="1:10" s="5" customFormat="1" ht="26.1" customHeight="1" x14ac:dyDescent="0.2">
      <c r="A38" s="11">
        <v>35</v>
      </c>
      <c r="B38" s="12" t="s">
        <v>282</v>
      </c>
      <c r="C38" s="12" t="s">
        <v>283</v>
      </c>
      <c r="D38" s="12" t="s">
        <v>284</v>
      </c>
      <c r="E38" s="13">
        <v>4122.6000000000004</v>
      </c>
      <c r="F38" s="13">
        <v>927</v>
      </c>
      <c r="G38" s="14">
        <v>6</v>
      </c>
      <c r="H38" s="15">
        <v>43189</v>
      </c>
      <c r="I38" s="16" t="s">
        <v>269</v>
      </c>
      <c r="J38" s="17"/>
    </row>
    <row r="39" spans="1:10" s="5" customFormat="1" ht="26.1" customHeight="1" x14ac:dyDescent="0.2">
      <c r="A39" s="11">
        <v>36</v>
      </c>
      <c r="B39" s="12" t="s">
        <v>157</v>
      </c>
      <c r="C39" s="12" t="s">
        <v>156</v>
      </c>
      <c r="D39" s="12" t="s">
        <v>11</v>
      </c>
      <c r="E39" s="13">
        <v>3839.97</v>
      </c>
      <c r="F39" s="13">
        <v>789</v>
      </c>
      <c r="G39" s="14">
        <v>3</v>
      </c>
      <c r="H39" s="15">
        <v>43154</v>
      </c>
      <c r="I39" s="19" t="s">
        <v>164</v>
      </c>
      <c r="J39" s="17"/>
    </row>
    <row r="40" spans="1:10" s="5" customFormat="1" ht="26.1" customHeight="1" x14ac:dyDescent="0.2">
      <c r="A40" s="11">
        <v>37</v>
      </c>
      <c r="B40" s="12" t="s">
        <v>299</v>
      </c>
      <c r="C40" s="12" t="s">
        <v>304</v>
      </c>
      <c r="D40" s="12" t="s">
        <v>305</v>
      </c>
      <c r="E40" s="13">
        <v>3737.95</v>
      </c>
      <c r="F40" s="13">
        <v>867</v>
      </c>
      <c r="G40" s="14">
        <v>5</v>
      </c>
      <c r="H40" s="20">
        <v>43196</v>
      </c>
      <c r="I40" s="19" t="s">
        <v>269</v>
      </c>
      <c r="J40" s="17"/>
    </row>
    <row r="41" spans="1:10" s="5" customFormat="1" ht="26.1" customHeight="1" x14ac:dyDescent="0.2">
      <c r="A41" s="11">
        <v>38</v>
      </c>
      <c r="B41" s="12" t="s">
        <v>169</v>
      </c>
      <c r="C41" s="12" t="s">
        <v>171</v>
      </c>
      <c r="D41" s="12" t="s">
        <v>172</v>
      </c>
      <c r="E41" s="13">
        <v>3649</v>
      </c>
      <c r="F41" s="13">
        <v>849</v>
      </c>
      <c r="G41" s="14">
        <v>6</v>
      </c>
      <c r="H41" s="15">
        <v>43154</v>
      </c>
      <c r="I41" s="16" t="s">
        <v>32</v>
      </c>
      <c r="J41" s="17"/>
    </row>
    <row r="42" spans="1:10" s="5" customFormat="1" ht="26.1" customHeight="1" x14ac:dyDescent="0.2">
      <c r="A42" s="11">
        <v>39</v>
      </c>
      <c r="B42" s="12" t="s">
        <v>193</v>
      </c>
      <c r="C42" s="12" t="s">
        <v>193</v>
      </c>
      <c r="D42" s="12" t="s">
        <v>9</v>
      </c>
      <c r="E42" s="13">
        <v>3418</v>
      </c>
      <c r="F42" s="13">
        <v>796</v>
      </c>
      <c r="G42" s="14">
        <v>3</v>
      </c>
      <c r="H42" s="15">
        <v>43140</v>
      </c>
      <c r="I42" s="16" t="s">
        <v>192</v>
      </c>
      <c r="J42" s="17"/>
    </row>
    <row r="43" spans="1:10" s="5" customFormat="1" ht="26.1" customHeight="1" x14ac:dyDescent="0.2">
      <c r="A43" s="11">
        <v>40</v>
      </c>
      <c r="B43" s="12" t="s">
        <v>280</v>
      </c>
      <c r="C43" s="12" t="s">
        <v>281</v>
      </c>
      <c r="D43" s="12" t="s">
        <v>20</v>
      </c>
      <c r="E43" s="13">
        <v>3415.75</v>
      </c>
      <c r="F43" s="13">
        <v>685</v>
      </c>
      <c r="G43" s="14">
        <v>4</v>
      </c>
      <c r="H43" s="15">
        <v>43189</v>
      </c>
      <c r="I43" s="16" t="s">
        <v>269</v>
      </c>
    </row>
    <row r="44" spans="1:10" s="5" customFormat="1" ht="26.1" customHeight="1" x14ac:dyDescent="0.2">
      <c r="A44" s="11">
        <v>41</v>
      </c>
      <c r="B44" s="12" t="s">
        <v>214</v>
      </c>
      <c r="C44" s="12" t="s">
        <v>215</v>
      </c>
      <c r="D44" s="12" t="s">
        <v>216</v>
      </c>
      <c r="E44" s="13">
        <v>3300</v>
      </c>
      <c r="F44" s="13">
        <v>837</v>
      </c>
      <c r="G44" s="14">
        <v>3</v>
      </c>
      <c r="H44" s="15">
        <v>43168</v>
      </c>
      <c r="I44" s="16" t="s">
        <v>32</v>
      </c>
    </row>
    <row r="45" spans="1:10" s="5" customFormat="1" ht="26.1" customHeight="1" x14ac:dyDescent="0.2">
      <c r="A45" s="11">
        <v>42</v>
      </c>
      <c r="B45" s="12" t="s">
        <v>275</v>
      </c>
      <c r="C45" s="12" t="s">
        <v>276</v>
      </c>
      <c r="D45" s="12" t="s">
        <v>20</v>
      </c>
      <c r="E45" s="13">
        <v>3178.8</v>
      </c>
      <c r="F45" s="13">
        <v>717</v>
      </c>
      <c r="G45" s="14">
        <v>9</v>
      </c>
      <c r="H45" s="15">
        <v>43189</v>
      </c>
      <c r="I45" s="16" t="s">
        <v>269</v>
      </c>
    </row>
    <row r="46" spans="1:10" s="5" customFormat="1" ht="26.1" customHeight="1" x14ac:dyDescent="0.2">
      <c r="A46" s="11">
        <v>43</v>
      </c>
      <c r="B46" s="12" t="s">
        <v>285</v>
      </c>
      <c r="C46" s="12" t="s">
        <v>287</v>
      </c>
      <c r="D46" s="12" t="s">
        <v>286</v>
      </c>
      <c r="E46" s="13">
        <v>2252.25</v>
      </c>
      <c r="F46" s="13">
        <v>475</v>
      </c>
      <c r="G46" s="14">
        <v>4</v>
      </c>
      <c r="H46" s="15">
        <v>43189</v>
      </c>
      <c r="I46" s="16" t="s">
        <v>269</v>
      </c>
    </row>
    <row r="47" spans="1:10" s="5" customFormat="1" ht="26.1" customHeight="1" x14ac:dyDescent="0.2">
      <c r="A47" s="11">
        <v>44</v>
      </c>
      <c r="B47" s="12" t="s">
        <v>290</v>
      </c>
      <c r="C47" s="12" t="s">
        <v>291</v>
      </c>
      <c r="D47" s="12" t="s">
        <v>65</v>
      </c>
      <c r="E47" s="13">
        <v>2104.5</v>
      </c>
      <c r="F47" s="13">
        <v>456</v>
      </c>
      <c r="G47" s="14">
        <v>4</v>
      </c>
      <c r="H47" s="15">
        <v>43189</v>
      </c>
      <c r="I47" s="16" t="s">
        <v>269</v>
      </c>
    </row>
    <row r="48" spans="1:10" s="5" customFormat="1" ht="26.1" customHeight="1" x14ac:dyDescent="0.2">
      <c r="A48" s="11">
        <v>45</v>
      </c>
      <c r="B48" s="12" t="s">
        <v>288</v>
      </c>
      <c r="C48" s="12" t="s">
        <v>289</v>
      </c>
      <c r="D48" s="12" t="s">
        <v>20</v>
      </c>
      <c r="E48" s="13">
        <v>2037.15</v>
      </c>
      <c r="F48" s="13">
        <v>580</v>
      </c>
      <c r="G48" s="14">
        <v>5</v>
      </c>
      <c r="H48" s="15">
        <v>43189</v>
      </c>
      <c r="I48" s="16" t="s">
        <v>269</v>
      </c>
    </row>
    <row r="49" spans="1:9" s="5" customFormat="1" ht="26.1" customHeight="1" x14ac:dyDescent="0.2">
      <c r="A49" s="11">
        <v>46</v>
      </c>
      <c r="B49" s="12" t="s">
        <v>300</v>
      </c>
      <c r="C49" s="12" t="s">
        <v>306</v>
      </c>
      <c r="D49" s="12" t="s">
        <v>307</v>
      </c>
      <c r="E49" s="13">
        <v>1983</v>
      </c>
      <c r="F49" s="13">
        <v>461</v>
      </c>
      <c r="G49" s="14">
        <v>1</v>
      </c>
      <c r="H49" s="20">
        <v>43196</v>
      </c>
      <c r="I49" s="19" t="s">
        <v>269</v>
      </c>
    </row>
    <row r="50" spans="1:9" s="5" customFormat="1" ht="26.1" customHeight="1" x14ac:dyDescent="0.2">
      <c r="A50" s="11">
        <v>47</v>
      </c>
      <c r="B50" s="12" t="s">
        <v>23</v>
      </c>
      <c r="C50" s="12" t="s">
        <v>24</v>
      </c>
      <c r="D50" s="12" t="s">
        <v>11</v>
      </c>
      <c r="E50" s="13">
        <v>1792</v>
      </c>
      <c r="F50" s="13">
        <v>374</v>
      </c>
      <c r="G50" s="14">
        <v>2</v>
      </c>
      <c r="H50" s="15">
        <v>43084</v>
      </c>
      <c r="I50" s="19" t="s">
        <v>15</v>
      </c>
    </row>
    <row r="51" spans="1:9" s="5" customFormat="1" ht="26.1" customHeight="1" x14ac:dyDescent="0.2">
      <c r="A51" s="11">
        <v>48</v>
      </c>
      <c r="B51" s="12" t="s">
        <v>301</v>
      </c>
      <c r="C51" s="12" t="s">
        <v>308</v>
      </c>
      <c r="D51" s="12" t="s">
        <v>309</v>
      </c>
      <c r="E51" s="13">
        <v>1630.2</v>
      </c>
      <c r="F51" s="13">
        <v>449</v>
      </c>
      <c r="G51" s="14">
        <v>6</v>
      </c>
      <c r="H51" s="20">
        <v>43196</v>
      </c>
      <c r="I51" s="19" t="s">
        <v>269</v>
      </c>
    </row>
    <row r="52" spans="1:9" s="5" customFormat="1" ht="26.1" customHeight="1" x14ac:dyDescent="0.2">
      <c r="A52" s="11">
        <v>49</v>
      </c>
      <c r="B52" s="12" t="s">
        <v>292</v>
      </c>
      <c r="C52" s="12" t="s">
        <v>294</v>
      </c>
      <c r="D52" s="12" t="s">
        <v>293</v>
      </c>
      <c r="E52" s="13">
        <v>1441.75</v>
      </c>
      <c r="F52" s="13">
        <v>347</v>
      </c>
      <c r="G52" s="14">
        <v>1</v>
      </c>
      <c r="H52" s="20">
        <v>43189</v>
      </c>
      <c r="I52" s="19" t="s">
        <v>269</v>
      </c>
    </row>
    <row r="53" spans="1:9" s="5" customFormat="1" ht="26.1" customHeight="1" x14ac:dyDescent="0.2">
      <c r="A53" s="11">
        <v>50</v>
      </c>
      <c r="B53" s="25" t="s">
        <v>330</v>
      </c>
      <c r="C53" s="25" t="s">
        <v>331</v>
      </c>
      <c r="D53" s="12" t="s">
        <v>332</v>
      </c>
      <c r="E53" s="13">
        <v>1304.6500000000001</v>
      </c>
      <c r="F53" s="13">
        <v>308</v>
      </c>
      <c r="G53" s="14">
        <v>5</v>
      </c>
      <c r="H53" s="26">
        <v>43203</v>
      </c>
      <c r="I53" s="16" t="s">
        <v>54</v>
      </c>
    </row>
    <row r="54" spans="1:9" s="5" customFormat="1" ht="26.1" customHeight="1" x14ac:dyDescent="0.2">
      <c r="A54" s="11">
        <v>51</v>
      </c>
      <c r="B54" s="12" t="s">
        <v>295</v>
      </c>
      <c r="C54" s="12" t="s">
        <v>296</v>
      </c>
      <c r="D54" s="12" t="s">
        <v>297</v>
      </c>
      <c r="E54" s="13">
        <v>1112.3</v>
      </c>
      <c r="F54" s="13">
        <v>264</v>
      </c>
      <c r="G54" s="14">
        <v>1</v>
      </c>
      <c r="H54" s="20">
        <v>43189</v>
      </c>
      <c r="I54" s="19" t="s">
        <v>269</v>
      </c>
    </row>
    <row r="55" spans="1:9" s="5" customFormat="1" ht="26.1" customHeight="1" x14ac:dyDescent="0.2">
      <c r="A55" s="11">
        <v>52</v>
      </c>
      <c r="B55" s="12" t="s">
        <v>302</v>
      </c>
      <c r="C55" s="12" t="s">
        <v>310</v>
      </c>
      <c r="D55" s="12" t="s">
        <v>311</v>
      </c>
      <c r="E55" s="13">
        <v>910.5</v>
      </c>
      <c r="F55" s="13">
        <v>226</v>
      </c>
      <c r="G55" s="14">
        <v>6</v>
      </c>
      <c r="H55" s="20">
        <v>43196</v>
      </c>
      <c r="I55" s="19" t="s">
        <v>269</v>
      </c>
    </row>
    <row r="56" spans="1:9" s="5" customFormat="1" ht="26.1" customHeight="1" x14ac:dyDescent="0.2">
      <c r="A56" s="11">
        <v>53</v>
      </c>
      <c r="B56" s="12" t="s">
        <v>55</v>
      </c>
      <c r="C56" s="12" t="s">
        <v>56</v>
      </c>
      <c r="D56" s="12" t="s">
        <v>11</v>
      </c>
      <c r="E56" s="13">
        <v>735.34</v>
      </c>
      <c r="F56" s="13">
        <v>283</v>
      </c>
      <c r="G56" s="14">
        <v>4</v>
      </c>
      <c r="H56" s="15">
        <v>43056</v>
      </c>
      <c r="I56" s="19" t="s">
        <v>14</v>
      </c>
    </row>
    <row r="57" spans="1:9" s="5" customFormat="1" ht="26.1" customHeight="1" x14ac:dyDescent="0.2">
      <c r="A57" s="11">
        <v>54</v>
      </c>
      <c r="B57" s="12" t="s">
        <v>155</v>
      </c>
      <c r="C57" s="12" t="s">
        <v>154</v>
      </c>
      <c r="D57" s="12" t="s">
        <v>163</v>
      </c>
      <c r="E57" s="13">
        <v>654.97</v>
      </c>
      <c r="F57" s="13">
        <v>159</v>
      </c>
      <c r="G57" s="14">
        <v>2</v>
      </c>
      <c r="H57" s="15">
        <v>43140</v>
      </c>
      <c r="I57" s="19" t="s">
        <v>14</v>
      </c>
    </row>
    <row r="58" spans="1:9" s="5" customFormat="1" ht="26.1" customHeight="1" x14ac:dyDescent="0.2">
      <c r="A58" s="11">
        <v>55</v>
      </c>
      <c r="B58" s="12" t="s">
        <v>223</v>
      </c>
      <c r="C58" s="12" t="s">
        <v>222</v>
      </c>
      <c r="D58" s="12" t="s">
        <v>224</v>
      </c>
      <c r="E58" s="13">
        <v>579.5</v>
      </c>
      <c r="F58" s="13">
        <v>134</v>
      </c>
      <c r="G58" s="14">
        <v>2</v>
      </c>
      <c r="H58" s="15">
        <v>43168</v>
      </c>
      <c r="I58" s="16" t="s">
        <v>12</v>
      </c>
    </row>
    <row r="59" spans="1:9" s="5" customFormat="1" ht="26.1" customHeight="1" x14ac:dyDescent="0.2">
      <c r="A59" s="11">
        <v>56</v>
      </c>
      <c r="B59" s="12" t="s">
        <v>150</v>
      </c>
      <c r="C59" s="12" t="s">
        <v>151</v>
      </c>
      <c r="D59" s="12" t="s">
        <v>11</v>
      </c>
      <c r="E59" s="13">
        <v>477.02</v>
      </c>
      <c r="F59" s="13">
        <v>84</v>
      </c>
      <c r="G59" s="14">
        <v>1</v>
      </c>
      <c r="H59" s="15">
        <v>43147</v>
      </c>
      <c r="I59" s="16" t="s">
        <v>13</v>
      </c>
    </row>
    <row r="60" spans="1:9" s="5" customFormat="1" ht="26.1" customHeight="1" x14ac:dyDescent="0.2">
      <c r="A60" s="11">
        <v>57</v>
      </c>
      <c r="B60" s="12" t="s">
        <v>239</v>
      </c>
      <c r="C60" s="12" t="s">
        <v>238</v>
      </c>
      <c r="D60" s="12" t="s">
        <v>11</v>
      </c>
      <c r="E60" s="13">
        <v>445.43</v>
      </c>
      <c r="F60" s="13">
        <v>74</v>
      </c>
      <c r="G60" s="14">
        <v>1</v>
      </c>
      <c r="H60" s="15">
        <v>43168</v>
      </c>
      <c r="I60" s="19" t="s">
        <v>33</v>
      </c>
    </row>
    <row r="61" spans="1:9" s="5" customFormat="1" ht="26.1" customHeight="1" x14ac:dyDescent="0.2">
      <c r="A61" s="11">
        <v>58</v>
      </c>
      <c r="B61" s="12" t="s">
        <v>68</v>
      </c>
      <c r="C61" s="12" t="s">
        <v>69</v>
      </c>
      <c r="D61" s="12" t="s">
        <v>11</v>
      </c>
      <c r="E61" s="13">
        <v>329.51</v>
      </c>
      <c r="F61" s="13">
        <v>73</v>
      </c>
      <c r="G61" s="14">
        <v>1</v>
      </c>
      <c r="H61" s="15">
        <v>43105</v>
      </c>
      <c r="I61" s="19" t="s">
        <v>13</v>
      </c>
    </row>
    <row r="62" spans="1:9" s="5" customFormat="1" ht="26.1" customHeight="1" x14ac:dyDescent="0.2">
      <c r="A62" s="11">
        <v>59</v>
      </c>
      <c r="B62" s="12" t="s">
        <v>46</v>
      </c>
      <c r="C62" s="12" t="s">
        <v>47</v>
      </c>
      <c r="D62" s="12" t="s">
        <v>11</v>
      </c>
      <c r="E62" s="13">
        <v>300</v>
      </c>
      <c r="F62" s="13">
        <v>100</v>
      </c>
      <c r="G62" s="14">
        <v>1</v>
      </c>
      <c r="H62" s="15">
        <v>43091</v>
      </c>
      <c r="I62" s="19" t="s">
        <v>15</v>
      </c>
    </row>
    <row r="63" spans="1:9" s="5" customFormat="1" ht="26.1" customHeight="1" x14ac:dyDescent="0.2">
      <c r="A63" s="11">
        <v>60</v>
      </c>
      <c r="B63" s="12" t="s">
        <v>16</v>
      </c>
      <c r="C63" s="12" t="s">
        <v>16</v>
      </c>
      <c r="D63" s="12" t="s">
        <v>9</v>
      </c>
      <c r="E63" s="13">
        <v>259</v>
      </c>
      <c r="F63" s="13">
        <v>44</v>
      </c>
      <c r="G63" s="14">
        <v>1</v>
      </c>
      <c r="H63" s="15">
        <v>43098</v>
      </c>
      <c r="I63" s="16" t="s">
        <v>10</v>
      </c>
    </row>
    <row r="64" spans="1:9" s="5" customFormat="1" ht="26.1" customHeight="1" x14ac:dyDescent="0.2">
      <c r="A64" s="11">
        <v>61</v>
      </c>
      <c r="B64" s="12" t="s">
        <v>62</v>
      </c>
      <c r="C64" s="12" t="s">
        <v>63</v>
      </c>
      <c r="D64" s="12" t="s">
        <v>20</v>
      </c>
      <c r="E64" s="13">
        <v>257</v>
      </c>
      <c r="F64" s="13">
        <v>47</v>
      </c>
      <c r="G64" s="14">
        <v>1</v>
      </c>
      <c r="H64" s="20">
        <v>43056</v>
      </c>
      <c r="I64" s="19" t="s">
        <v>59</v>
      </c>
    </row>
    <row r="65" spans="1:16" s="5" customFormat="1" ht="26.1" customHeight="1" x14ac:dyDescent="0.2">
      <c r="A65" s="11">
        <v>62</v>
      </c>
      <c r="B65" s="12" t="s">
        <v>303</v>
      </c>
      <c r="C65" s="12" t="s">
        <v>303</v>
      </c>
      <c r="D65" s="12" t="s">
        <v>20</v>
      </c>
      <c r="E65" s="13">
        <v>200</v>
      </c>
      <c r="F65" s="13">
        <v>58</v>
      </c>
      <c r="G65" s="14">
        <v>1</v>
      </c>
      <c r="H65" s="20">
        <v>43196</v>
      </c>
      <c r="I65" s="19" t="s">
        <v>269</v>
      </c>
      <c r="N65" s="29"/>
      <c r="P65" s="35"/>
    </row>
    <row r="66" spans="1:16" s="5" customFormat="1" ht="26.1" customHeight="1" x14ac:dyDescent="0.2">
      <c r="A66" s="11">
        <v>63</v>
      </c>
      <c r="B66" s="12" t="s">
        <v>136</v>
      </c>
      <c r="C66" s="12" t="s">
        <v>137</v>
      </c>
      <c r="D66" s="12" t="s">
        <v>20</v>
      </c>
      <c r="E66" s="13">
        <v>142</v>
      </c>
      <c r="F66" s="13">
        <v>26</v>
      </c>
      <c r="G66" s="14">
        <v>1</v>
      </c>
      <c r="H66" s="20">
        <v>43035</v>
      </c>
      <c r="I66" s="19" t="s">
        <v>59</v>
      </c>
      <c r="N66" s="29"/>
      <c r="P66" s="35"/>
    </row>
    <row r="67" spans="1:16" s="5" customFormat="1" ht="26.1" customHeight="1" x14ac:dyDescent="0.2">
      <c r="A67" s="11">
        <v>64</v>
      </c>
      <c r="B67" s="12" t="s">
        <v>184</v>
      </c>
      <c r="C67" s="12" t="s">
        <v>185</v>
      </c>
      <c r="D67" s="12" t="s">
        <v>186</v>
      </c>
      <c r="E67" s="13">
        <v>120.97</v>
      </c>
      <c r="F67" s="13">
        <v>19</v>
      </c>
      <c r="G67" s="14">
        <v>1</v>
      </c>
      <c r="H67" s="15">
        <v>43147</v>
      </c>
      <c r="I67" s="19" t="s">
        <v>38</v>
      </c>
      <c r="N67" s="29"/>
      <c r="P67" s="35"/>
    </row>
    <row r="68" spans="1:16" s="5" customFormat="1" ht="26.1" customHeight="1" x14ac:dyDescent="0.2">
      <c r="A68" s="11">
        <v>65</v>
      </c>
      <c r="B68" s="12" t="s">
        <v>221</v>
      </c>
      <c r="C68" s="12" t="s">
        <v>221</v>
      </c>
      <c r="D68" s="12" t="s">
        <v>11</v>
      </c>
      <c r="E68" s="13">
        <v>96</v>
      </c>
      <c r="F68" s="13">
        <v>24</v>
      </c>
      <c r="G68" s="14">
        <v>1</v>
      </c>
      <c r="H68" s="15">
        <v>43161</v>
      </c>
      <c r="I68" s="16" t="s">
        <v>12</v>
      </c>
      <c r="N68" s="29"/>
      <c r="P68" s="35"/>
    </row>
    <row r="69" spans="1:16" s="5" customFormat="1" ht="26.1" customHeight="1" x14ac:dyDescent="0.2">
      <c r="A69" s="11">
        <v>66</v>
      </c>
      <c r="B69" s="12" t="s">
        <v>254</v>
      </c>
      <c r="C69" s="12" t="s">
        <v>255</v>
      </c>
      <c r="D69" s="12" t="s">
        <v>256</v>
      </c>
      <c r="E69" s="13">
        <v>30</v>
      </c>
      <c r="F69" s="13">
        <v>5</v>
      </c>
      <c r="G69" s="14">
        <v>1</v>
      </c>
      <c r="H69" s="15">
        <v>43105</v>
      </c>
      <c r="I69" s="19" t="s">
        <v>59</v>
      </c>
      <c r="N69" s="29"/>
      <c r="P69" s="35"/>
    </row>
    <row r="70" spans="1:16" s="5" customFormat="1" ht="26.1" customHeight="1" x14ac:dyDescent="0.2">
      <c r="A70" s="11">
        <v>67</v>
      </c>
      <c r="B70" s="12" t="s">
        <v>240</v>
      </c>
      <c r="C70" s="12" t="s">
        <v>237</v>
      </c>
      <c r="D70" s="12" t="s">
        <v>244</v>
      </c>
      <c r="E70" s="13">
        <v>28.44</v>
      </c>
      <c r="F70" s="13">
        <v>6</v>
      </c>
      <c r="G70" s="14">
        <v>1</v>
      </c>
      <c r="H70" s="15">
        <v>43175</v>
      </c>
      <c r="I70" s="19" t="s">
        <v>33</v>
      </c>
    </row>
    <row r="71" spans="1:16" s="5" customFormat="1" ht="26.1" customHeight="1" x14ac:dyDescent="0.2">
      <c r="A71" s="11">
        <v>68</v>
      </c>
      <c r="B71" s="12" t="s">
        <v>176</v>
      </c>
      <c r="C71" s="12" t="s">
        <v>177</v>
      </c>
      <c r="D71" s="12" t="s">
        <v>178</v>
      </c>
      <c r="E71" s="13">
        <v>24</v>
      </c>
      <c r="F71" s="13">
        <v>5</v>
      </c>
      <c r="G71" s="14">
        <v>1</v>
      </c>
      <c r="H71" s="15">
        <v>43084</v>
      </c>
      <c r="I71" s="19" t="s">
        <v>59</v>
      </c>
      <c r="N71" s="29"/>
      <c r="P71" s="35"/>
    </row>
    <row r="72" spans="1:16" s="5" customFormat="1" ht="26.1" customHeight="1" x14ac:dyDescent="0.2">
      <c r="A72" s="11">
        <v>69</v>
      </c>
      <c r="B72" s="12" t="s">
        <v>250</v>
      </c>
      <c r="C72" s="12" t="s">
        <v>173</v>
      </c>
      <c r="D72" s="12" t="s">
        <v>251</v>
      </c>
      <c r="E72" s="13">
        <v>18</v>
      </c>
      <c r="F72" s="13">
        <v>3</v>
      </c>
      <c r="G72" s="14">
        <v>1</v>
      </c>
      <c r="H72" s="15">
        <v>43091</v>
      </c>
      <c r="I72" s="19" t="s">
        <v>59</v>
      </c>
      <c r="N72" s="29"/>
      <c r="P72" s="35"/>
    </row>
    <row r="73" spans="1:16" s="5" customFormat="1" ht="26.1" customHeight="1" x14ac:dyDescent="0.2">
      <c r="B73" s="30"/>
      <c r="C73" s="30"/>
      <c r="D73" s="30"/>
      <c r="E73" s="31"/>
      <c r="F73" s="31"/>
      <c r="G73" s="32"/>
      <c r="H73" s="28"/>
      <c r="I73" s="28"/>
    </row>
    <row r="74" spans="1:16" s="5" customFormat="1" ht="26.1" customHeight="1" thickBot="1" x14ac:dyDescent="0.25">
      <c r="B74" s="33"/>
      <c r="C74" s="33"/>
      <c r="D74" s="33"/>
      <c r="E74" s="34">
        <f>SUM(E4:E73)</f>
        <v>1364842.0700000003</v>
      </c>
      <c r="F74" s="34">
        <f>SUM(F4:F73)</f>
        <v>265025</v>
      </c>
      <c r="H74" s="17"/>
    </row>
    <row r="76" spans="1:16" s="39" customFormat="1" x14ac:dyDescent="0.3"/>
    <row r="77" spans="1:16" s="39" customFormat="1" x14ac:dyDescent="0.3"/>
    <row r="78" spans="1:16" s="39" customFormat="1" x14ac:dyDescent="0.3"/>
    <row r="79" spans="1:16" s="39" customFormat="1" x14ac:dyDescent="0.3"/>
    <row r="80" spans="1:16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  <row r="85" s="39" customFormat="1" x14ac:dyDescent="0.3"/>
    <row r="86" s="39" customFormat="1" x14ac:dyDescent="0.3"/>
    <row r="87" s="39" customFormat="1" x14ac:dyDescent="0.3"/>
  </sheetData>
  <sortState ref="B4:I72">
    <sortCondition descending="1" ref="E4:E7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0C27-2F03-494C-B13B-5FBC1C487F35}">
  <dimension ref="A1:Q80"/>
  <sheetViews>
    <sheetView tabSelected="1" workbookViewId="0"/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13" customWidth="1"/>
    <col min="11" max="11" width="6.44140625" customWidth="1"/>
    <col min="12" max="12" width="15.44140625" customWidth="1"/>
    <col min="13" max="13" width="5" customWidth="1"/>
    <col min="14" max="14" width="6.88671875" customWidth="1"/>
    <col min="15" max="15" width="13.33203125" customWidth="1"/>
  </cols>
  <sheetData>
    <row r="1" spans="1:15" s="5" customFormat="1" ht="17.399999999999999" x14ac:dyDescent="0.3">
      <c r="A1" s="1" t="s">
        <v>400</v>
      </c>
      <c r="B1" s="2"/>
      <c r="C1" s="2"/>
      <c r="D1" s="2"/>
      <c r="E1" s="3"/>
      <c r="F1" s="3"/>
      <c r="G1" s="4"/>
      <c r="H1" s="4"/>
      <c r="I1" s="4"/>
    </row>
    <row r="2" spans="1:15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 x14ac:dyDescent="0.2">
      <c r="A4" s="11">
        <v>1</v>
      </c>
      <c r="B4" s="12" t="s">
        <v>367</v>
      </c>
      <c r="C4" s="12" t="s">
        <v>367</v>
      </c>
      <c r="D4" s="12" t="s">
        <v>11</v>
      </c>
      <c r="E4" s="13">
        <v>260528.02</v>
      </c>
      <c r="F4" s="13">
        <v>45304</v>
      </c>
      <c r="G4" s="14">
        <v>17</v>
      </c>
      <c r="H4" s="15">
        <v>43238</v>
      </c>
      <c r="I4" s="16" t="s">
        <v>15</v>
      </c>
    </row>
    <row r="5" spans="1:15" s="5" customFormat="1" ht="26.1" customHeight="1" x14ac:dyDescent="0.2">
      <c r="A5" s="11">
        <v>2</v>
      </c>
      <c r="B5" s="12" t="s">
        <v>346</v>
      </c>
      <c r="C5" s="12" t="s">
        <v>345</v>
      </c>
      <c r="D5" s="12" t="s">
        <v>11</v>
      </c>
      <c r="E5" s="13">
        <v>180624.8</v>
      </c>
      <c r="F5" s="13">
        <v>30815</v>
      </c>
      <c r="G5" s="14">
        <v>27</v>
      </c>
      <c r="H5" s="15">
        <v>43217</v>
      </c>
      <c r="I5" s="19" t="s">
        <v>13</v>
      </c>
    </row>
    <row r="6" spans="1:15" s="5" customFormat="1" ht="26.1" customHeight="1" x14ac:dyDescent="0.2">
      <c r="A6" s="11">
        <v>3</v>
      </c>
      <c r="B6" s="12" t="s">
        <v>378</v>
      </c>
      <c r="C6" s="12" t="s">
        <v>381</v>
      </c>
      <c r="D6" s="12" t="s">
        <v>11</v>
      </c>
      <c r="E6" s="13">
        <v>51388</v>
      </c>
      <c r="F6" s="13">
        <v>11623</v>
      </c>
      <c r="G6" s="14">
        <v>13</v>
      </c>
      <c r="H6" s="15">
        <v>43231</v>
      </c>
      <c r="I6" s="16" t="s">
        <v>32</v>
      </c>
    </row>
    <row r="7" spans="1:15" s="5" customFormat="1" ht="26.1" customHeight="1" x14ac:dyDescent="0.2">
      <c r="A7" s="11">
        <v>4</v>
      </c>
      <c r="B7" s="12" t="s">
        <v>361</v>
      </c>
      <c r="C7" s="12" t="s">
        <v>353</v>
      </c>
      <c r="D7" s="12" t="s">
        <v>31</v>
      </c>
      <c r="E7" s="13">
        <v>32790.42</v>
      </c>
      <c r="F7" s="13">
        <v>6149</v>
      </c>
      <c r="G7" s="14">
        <v>9</v>
      </c>
      <c r="H7" s="15">
        <v>43224</v>
      </c>
      <c r="I7" s="16" t="s">
        <v>14</v>
      </c>
    </row>
    <row r="8" spans="1:15" s="5" customFormat="1" ht="26.1" customHeight="1" x14ac:dyDescent="0.2">
      <c r="A8" s="11">
        <v>5</v>
      </c>
      <c r="B8" s="12" t="s">
        <v>372</v>
      </c>
      <c r="C8" s="12" t="s">
        <v>371</v>
      </c>
      <c r="D8" s="12" t="s">
        <v>11</v>
      </c>
      <c r="E8" s="13">
        <v>31249.43</v>
      </c>
      <c r="F8" s="13">
        <v>5599</v>
      </c>
      <c r="G8" s="14">
        <v>29</v>
      </c>
      <c r="H8" s="15">
        <v>43245</v>
      </c>
      <c r="I8" s="16" t="s">
        <v>13</v>
      </c>
      <c r="K8" s="17"/>
      <c r="N8" s="18"/>
    </row>
    <row r="9" spans="1:15" s="5" customFormat="1" ht="26.1" customHeight="1" x14ac:dyDescent="0.2">
      <c r="A9" s="11">
        <v>6</v>
      </c>
      <c r="B9" s="12" t="s">
        <v>352</v>
      </c>
      <c r="C9" s="12" t="s">
        <v>351</v>
      </c>
      <c r="D9" s="12" t="s">
        <v>370</v>
      </c>
      <c r="E9" s="13">
        <v>29051</v>
      </c>
      <c r="F9" s="13">
        <v>6950</v>
      </c>
      <c r="G9" s="14">
        <v>16</v>
      </c>
      <c r="H9" s="15">
        <v>43238</v>
      </c>
      <c r="I9" s="16" t="s">
        <v>14</v>
      </c>
      <c r="K9" s="17"/>
      <c r="N9" s="18"/>
    </row>
    <row r="10" spans="1:15" s="5" customFormat="1" ht="26.1" customHeight="1" x14ac:dyDescent="0.2">
      <c r="A10" s="11">
        <v>7</v>
      </c>
      <c r="B10" s="12" t="s">
        <v>231</v>
      </c>
      <c r="C10" s="12" t="s">
        <v>231</v>
      </c>
      <c r="D10" s="12" t="s">
        <v>9</v>
      </c>
      <c r="E10" s="13">
        <v>23482</v>
      </c>
      <c r="F10" s="13">
        <v>5291</v>
      </c>
      <c r="G10" s="14">
        <v>8</v>
      </c>
      <c r="H10" s="15">
        <v>43189</v>
      </c>
      <c r="I10" s="19" t="s">
        <v>232</v>
      </c>
      <c r="K10" s="17"/>
      <c r="N10" s="18"/>
    </row>
    <row r="11" spans="1:15" s="5" customFormat="1" ht="26.1" customHeight="1" x14ac:dyDescent="0.2">
      <c r="A11" s="11">
        <v>8</v>
      </c>
      <c r="B11" s="12" t="s">
        <v>343</v>
      </c>
      <c r="C11" s="12" t="s">
        <v>344</v>
      </c>
      <c r="D11" s="12" t="s">
        <v>11</v>
      </c>
      <c r="E11" s="13">
        <v>21484.44</v>
      </c>
      <c r="F11" s="13">
        <v>3976</v>
      </c>
      <c r="G11" s="14">
        <v>7</v>
      </c>
      <c r="H11" s="15">
        <v>43210</v>
      </c>
      <c r="I11" s="16" t="s">
        <v>12</v>
      </c>
      <c r="K11" s="17"/>
      <c r="N11" s="18"/>
    </row>
    <row r="12" spans="1:15" s="5" customFormat="1" ht="26.1" customHeight="1" x14ac:dyDescent="0.2">
      <c r="A12" s="11">
        <v>9</v>
      </c>
      <c r="B12" s="12" t="s">
        <v>198</v>
      </c>
      <c r="C12" s="12" t="s">
        <v>197</v>
      </c>
      <c r="D12" s="12" t="s">
        <v>207</v>
      </c>
      <c r="E12" s="13">
        <v>20405.68</v>
      </c>
      <c r="F12" s="13">
        <v>4515</v>
      </c>
      <c r="G12" s="14">
        <v>9</v>
      </c>
      <c r="H12" s="15">
        <v>43182</v>
      </c>
      <c r="I12" s="16" t="s">
        <v>19</v>
      </c>
    </row>
    <row r="13" spans="1:15" s="5" customFormat="1" ht="26.1" customHeight="1" x14ac:dyDescent="0.2">
      <c r="A13" s="11">
        <v>10</v>
      </c>
      <c r="B13" s="12" t="s">
        <v>317</v>
      </c>
      <c r="C13" s="12" t="s">
        <v>318</v>
      </c>
      <c r="D13" s="12" t="s">
        <v>31</v>
      </c>
      <c r="E13" s="13">
        <v>20153</v>
      </c>
      <c r="F13" s="13">
        <v>5433</v>
      </c>
      <c r="G13" s="14">
        <v>15</v>
      </c>
      <c r="H13" s="15">
        <v>43217</v>
      </c>
      <c r="I13" s="16" t="s">
        <v>32</v>
      </c>
      <c r="K13" s="17"/>
      <c r="M13" s="18"/>
      <c r="N13" s="18"/>
      <c r="O13" s="17"/>
    </row>
    <row r="14" spans="1:15" s="5" customFormat="1" ht="26.1" customHeight="1" x14ac:dyDescent="0.2">
      <c r="A14" s="11">
        <v>11</v>
      </c>
      <c r="B14" s="12" t="s">
        <v>379</v>
      </c>
      <c r="C14" s="12" t="s">
        <v>380</v>
      </c>
      <c r="D14" s="12" t="s">
        <v>261</v>
      </c>
      <c r="E14" s="13">
        <v>18830</v>
      </c>
      <c r="F14" s="13">
        <v>4765</v>
      </c>
      <c r="G14" s="14">
        <v>15</v>
      </c>
      <c r="H14" s="15">
        <v>43231</v>
      </c>
      <c r="I14" s="16" t="s">
        <v>32</v>
      </c>
      <c r="M14" s="18"/>
      <c r="O14" s="17"/>
    </row>
    <row r="15" spans="1:15" s="5" customFormat="1" ht="26.1" customHeight="1" x14ac:dyDescent="0.2">
      <c r="A15" s="11">
        <v>12</v>
      </c>
      <c r="B15" s="12" t="s">
        <v>337</v>
      </c>
      <c r="C15" s="12" t="s">
        <v>336</v>
      </c>
      <c r="D15" s="12" t="s">
        <v>338</v>
      </c>
      <c r="E15" s="13">
        <v>17806.57</v>
      </c>
      <c r="F15" s="13">
        <v>4117</v>
      </c>
      <c r="G15" s="14">
        <v>11</v>
      </c>
      <c r="H15" s="15">
        <v>43203</v>
      </c>
      <c r="I15" s="16" t="s">
        <v>14</v>
      </c>
      <c r="M15" s="18"/>
      <c r="O15" s="17"/>
    </row>
    <row r="16" spans="1:15" s="5" customFormat="1" ht="26.1" customHeight="1" x14ac:dyDescent="0.2">
      <c r="A16" s="11">
        <v>13</v>
      </c>
      <c r="B16" s="12" t="s">
        <v>355</v>
      </c>
      <c r="C16" s="12" t="s">
        <v>354</v>
      </c>
      <c r="D16" s="12" t="s">
        <v>11</v>
      </c>
      <c r="E16" s="13">
        <v>17152.73</v>
      </c>
      <c r="F16" s="13">
        <v>3275</v>
      </c>
      <c r="G16" s="14">
        <v>13</v>
      </c>
      <c r="H16" s="15">
        <v>43238</v>
      </c>
      <c r="I16" s="16" t="s">
        <v>14</v>
      </c>
      <c r="M16" s="18"/>
      <c r="O16" s="17"/>
    </row>
    <row r="17" spans="1:13" s="5" customFormat="1" ht="26.1" customHeight="1" x14ac:dyDescent="0.2">
      <c r="A17" s="11">
        <v>14</v>
      </c>
      <c r="B17" s="12" t="s">
        <v>363</v>
      </c>
      <c r="C17" s="12" t="s">
        <v>364</v>
      </c>
      <c r="D17" s="12" t="s">
        <v>64</v>
      </c>
      <c r="E17" s="13">
        <v>16166.01</v>
      </c>
      <c r="F17" s="13">
        <v>3325</v>
      </c>
      <c r="G17" s="14">
        <v>16</v>
      </c>
      <c r="H17" s="15">
        <v>43224</v>
      </c>
      <c r="I17" s="16" t="s">
        <v>230</v>
      </c>
      <c r="K17" s="17"/>
      <c r="M17" s="18"/>
    </row>
    <row r="18" spans="1:13" s="5" customFormat="1" ht="26.1" customHeight="1" x14ac:dyDescent="0.2">
      <c r="A18" s="11">
        <v>15</v>
      </c>
      <c r="B18" s="12" t="s">
        <v>382</v>
      </c>
      <c r="C18" s="12" t="s">
        <v>383</v>
      </c>
      <c r="D18" s="12" t="s">
        <v>384</v>
      </c>
      <c r="E18" s="13">
        <v>15137.52</v>
      </c>
      <c r="F18" s="13">
        <v>3313</v>
      </c>
      <c r="G18" s="14">
        <v>21</v>
      </c>
      <c r="H18" s="15">
        <v>43231</v>
      </c>
      <c r="I18" s="19" t="s">
        <v>38</v>
      </c>
      <c r="K18" s="17"/>
      <c r="M18" s="18"/>
    </row>
    <row r="19" spans="1:13" s="5" customFormat="1" ht="26.1" customHeight="1" x14ac:dyDescent="0.2">
      <c r="A19" s="11">
        <v>16</v>
      </c>
      <c r="B19" s="12" t="s">
        <v>385</v>
      </c>
      <c r="C19" s="12" t="s">
        <v>386</v>
      </c>
      <c r="D19" s="12" t="s">
        <v>286</v>
      </c>
      <c r="E19" s="13">
        <v>14825.01</v>
      </c>
      <c r="F19" s="13">
        <v>3882</v>
      </c>
      <c r="G19" s="14">
        <v>19</v>
      </c>
      <c r="H19" s="15">
        <v>43245</v>
      </c>
      <c r="I19" s="19" t="s">
        <v>38</v>
      </c>
      <c r="K19" s="17"/>
      <c r="M19" s="18"/>
    </row>
    <row r="20" spans="1:13" s="5" customFormat="1" ht="26.1" customHeight="1" x14ac:dyDescent="0.2">
      <c r="A20" s="11">
        <v>17</v>
      </c>
      <c r="B20" s="12" t="s">
        <v>387</v>
      </c>
      <c r="C20" s="12" t="s">
        <v>388</v>
      </c>
      <c r="D20" s="12" t="s">
        <v>389</v>
      </c>
      <c r="E20" s="13">
        <v>14390.66</v>
      </c>
      <c r="F20" s="13">
        <v>3422</v>
      </c>
      <c r="G20" s="14">
        <v>16</v>
      </c>
      <c r="H20" s="15">
        <v>43224</v>
      </c>
      <c r="I20" s="19" t="s">
        <v>38</v>
      </c>
      <c r="K20" s="17"/>
      <c r="M20" s="18"/>
    </row>
    <row r="21" spans="1:13" s="5" customFormat="1" ht="26.1" customHeight="1" x14ac:dyDescent="0.2">
      <c r="A21" s="11">
        <v>18</v>
      </c>
      <c r="B21" s="12" t="s">
        <v>340</v>
      </c>
      <c r="C21" s="12" t="s">
        <v>339</v>
      </c>
      <c r="D21" s="12" t="s">
        <v>11</v>
      </c>
      <c r="E21" s="13">
        <v>13505.25</v>
      </c>
      <c r="F21" s="13">
        <v>2534</v>
      </c>
      <c r="G21" s="14">
        <v>7</v>
      </c>
      <c r="H21" s="15">
        <v>43196</v>
      </c>
      <c r="I21" s="16" t="s">
        <v>133</v>
      </c>
      <c r="J21" s="17"/>
    </row>
    <row r="22" spans="1:13" s="5" customFormat="1" ht="26.1" customHeight="1" x14ac:dyDescent="0.2">
      <c r="A22" s="11">
        <v>19</v>
      </c>
      <c r="B22" s="12" t="s">
        <v>358</v>
      </c>
      <c r="C22" s="12" t="s">
        <v>357</v>
      </c>
      <c r="D22" s="12" t="s">
        <v>11</v>
      </c>
      <c r="E22" s="13">
        <v>11573.3</v>
      </c>
      <c r="F22" s="13">
        <v>2395</v>
      </c>
      <c r="G22" s="14">
        <v>15</v>
      </c>
      <c r="H22" s="15">
        <v>43224</v>
      </c>
      <c r="I22" s="16" t="s">
        <v>14</v>
      </c>
      <c r="J22" s="17"/>
    </row>
    <row r="23" spans="1:13" s="5" customFormat="1" ht="26.1" customHeight="1" x14ac:dyDescent="0.2">
      <c r="A23" s="11">
        <v>20</v>
      </c>
      <c r="B23" s="12" t="s">
        <v>356</v>
      </c>
      <c r="C23" s="12" t="s">
        <v>356</v>
      </c>
      <c r="D23" s="12" t="s">
        <v>11</v>
      </c>
      <c r="E23" s="13">
        <v>11107.99</v>
      </c>
      <c r="F23" s="13">
        <v>2444</v>
      </c>
      <c r="G23" s="14">
        <v>14</v>
      </c>
      <c r="H23" s="15">
        <v>43231</v>
      </c>
      <c r="I23" s="16" t="s">
        <v>14</v>
      </c>
      <c r="J23" s="17"/>
    </row>
    <row r="24" spans="1:13" s="5" customFormat="1" ht="26.1" customHeight="1" x14ac:dyDescent="0.2">
      <c r="A24" s="11">
        <v>21</v>
      </c>
      <c r="B24" s="12" t="s">
        <v>323</v>
      </c>
      <c r="C24" s="12" t="s">
        <v>324</v>
      </c>
      <c r="D24" s="12" t="s">
        <v>11</v>
      </c>
      <c r="E24" s="13">
        <v>10160.629999999999</v>
      </c>
      <c r="F24" s="13">
        <v>1969</v>
      </c>
      <c r="G24" s="14">
        <v>14</v>
      </c>
      <c r="H24" s="15">
        <v>43217</v>
      </c>
      <c r="I24" s="19" t="s">
        <v>38</v>
      </c>
      <c r="J24" s="17"/>
      <c r="K24" s="17"/>
    </row>
    <row r="25" spans="1:13" s="5" customFormat="1" ht="26.1" customHeight="1" x14ac:dyDescent="0.2">
      <c r="A25" s="11">
        <v>22</v>
      </c>
      <c r="B25" s="12" t="s">
        <v>313</v>
      </c>
      <c r="C25" s="12" t="s">
        <v>312</v>
      </c>
      <c r="D25" s="12" t="s">
        <v>314</v>
      </c>
      <c r="E25" s="13">
        <v>7956</v>
      </c>
      <c r="F25" s="13">
        <v>1810</v>
      </c>
      <c r="G25" s="14">
        <v>12</v>
      </c>
      <c r="H25" s="15">
        <v>43196</v>
      </c>
      <c r="I25" s="16" t="s">
        <v>32</v>
      </c>
      <c r="J25" s="17"/>
      <c r="K25" s="17"/>
    </row>
    <row r="26" spans="1:13" s="5" customFormat="1" ht="26.1" customHeight="1" x14ac:dyDescent="0.2">
      <c r="A26" s="11">
        <v>23</v>
      </c>
      <c r="B26" s="12" t="s">
        <v>365</v>
      </c>
      <c r="C26" s="12" t="s">
        <v>366</v>
      </c>
      <c r="D26" s="12" t="s">
        <v>11</v>
      </c>
      <c r="E26" s="13">
        <v>6922.9</v>
      </c>
      <c r="F26" s="13">
        <v>1496</v>
      </c>
      <c r="G26" s="14">
        <v>13</v>
      </c>
      <c r="H26" s="15">
        <v>43224</v>
      </c>
      <c r="I26" s="19" t="s">
        <v>33</v>
      </c>
      <c r="J26" s="17"/>
    </row>
    <row r="27" spans="1:13" s="5" customFormat="1" ht="26.1" customHeight="1" x14ac:dyDescent="0.2">
      <c r="A27" s="11">
        <v>24</v>
      </c>
      <c r="B27" s="12" t="s">
        <v>368</v>
      </c>
      <c r="C27" s="12" t="s">
        <v>369</v>
      </c>
      <c r="D27" s="12" t="s">
        <v>64</v>
      </c>
      <c r="E27" s="13">
        <v>5527.14</v>
      </c>
      <c r="F27" s="13">
        <v>1053</v>
      </c>
      <c r="G27" s="14">
        <v>12</v>
      </c>
      <c r="H27" s="15">
        <v>43238</v>
      </c>
      <c r="I27" s="19" t="s">
        <v>33</v>
      </c>
      <c r="J27" s="17"/>
    </row>
    <row r="28" spans="1:13" s="5" customFormat="1" ht="26.1" customHeight="1" x14ac:dyDescent="0.2">
      <c r="A28" s="11">
        <v>25</v>
      </c>
      <c r="B28" s="12" t="s">
        <v>333</v>
      </c>
      <c r="C28" s="12" t="s">
        <v>333</v>
      </c>
      <c r="D28" s="12" t="s">
        <v>9</v>
      </c>
      <c r="E28" s="13">
        <v>4264.38</v>
      </c>
      <c r="F28" s="13">
        <v>1137</v>
      </c>
      <c r="G28" s="14">
        <v>5</v>
      </c>
      <c r="H28" s="15">
        <v>43210</v>
      </c>
      <c r="I28" s="16" t="s">
        <v>333</v>
      </c>
      <c r="J28" s="17"/>
      <c r="L28" s="29"/>
    </row>
    <row r="29" spans="1:13" s="5" customFormat="1" ht="26.1" customHeight="1" x14ac:dyDescent="0.2">
      <c r="A29" s="11">
        <v>26</v>
      </c>
      <c r="B29" s="12" t="s">
        <v>347</v>
      </c>
      <c r="C29" s="12" t="s">
        <v>348</v>
      </c>
      <c r="D29" s="12" t="s">
        <v>20</v>
      </c>
      <c r="E29" s="13">
        <v>3758.38</v>
      </c>
      <c r="F29" s="13">
        <v>752</v>
      </c>
      <c r="G29" s="14">
        <v>12</v>
      </c>
      <c r="H29" s="15">
        <v>43210</v>
      </c>
      <c r="I29" s="19" t="s">
        <v>33</v>
      </c>
      <c r="J29" s="17"/>
      <c r="L29" s="29"/>
    </row>
    <row r="30" spans="1:13" s="5" customFormat="1" ht="26.1" customHeight="1" x14ac:dyDescent="0.2">
      <c r="A30" s="11">
        <v>27</v>
      </c>
      <c r="B30" s="12" t="s">
        <v>395</v>
      </c>
      <c r="C30" s="12" t="s">
        <v>396</v>
      </c>
      <c r="D30" s="12" t="s">
        <v>11</v>
      </c>
      <c r="E30" s="13">
        <v>3445.84</v>
      </c>
      <c r="F30" s="13">
        <v>623</v>
      </c>
      <c r="G30" s="14">
        <v>11</v>
      </c>
      <c r="H30" s="15">
        <v>43245</v>
      </c>
      <c r="I30" s="19" t="s">
        <v>392</v>
      </c>
      <c r="J30" s="17"/>
      <c r="L30" s="29"/>
    </row>
    <row r="31" spans="1:13" s="5" customFormat="1" ht="26.1" customHeight="1" x14ac:dyDescent="0.2">
      <c r="A31" s="11">
        <v>28</v>
      </c>
      <c r="B31" s="12" t="s">
        <v>350</v>
      </c>
      <c r="C31" s="12" t="s">
        <v>349</v>
      </c>
      <c r="D31" s="12" t="s">
        <v>11</v>
      </c>
      <c r="E31" s="13">
        <v>2931.02</v>
      </c>
      <c r="F31" s="13">
        <v>587</v>
      </c>
      <c r="G31" s="14">
        <v>14</v>
      </c>
      <c r="H31" s="15">
        <v>43217</v>
      </c>
      <c r="I31" s="19" t="s">
        <v>33</v>
      </c>
      <c r="J31" s="17"/>
      <c r="L31" s="29"/>
    </row>
    <row r="32" spans="1:13" s="5" customFormat="1" ht="26.1" customHeight="1" x14ac:dyDescent="0.2">
      <c r="A32" s="11">
        <v>29</v>
      </c>
      <c r="B32" s="12" t="s">
        <v>335</v>
      </c>
      <c r="C32" s="12" t="s">
        <v>334</v>
      </c>
      <c r="D32" s="12" t="s">
        <v>11</v>
      </c>
      <c r="E32" s="13">
        <v>2926.97</v>
      </c>
      <c r="F32" s="13">
        <v>491</v>
      </c>
      <c r="G32" s="14">
        <v>2</v>
      </c>
      <c r="H32" s="15">
        <v>43203</v>
      </c>
      <c r="I32" s="19" t="s">
        <v>164</v>
      </c>
      <c r="J32" s="17"/>
      <c r="L32" s="29"/>
    </row>
    <row r="33" spans="1:12" s="5" customFormat="1" ht="26.1" customHeight="1" x14ac:dyDescent="0.2">
      <c r="A33" s="11">
        <v>30</v>
      </c>
      <c r="B33" s="12" t="s">
        <v>341</v>
      </c>
      <c r="C33" s="12" t="s">
        <v>342</v>
      </c>
      <c r="D33" s="12" t="s">
        <v>11</v>
      </c>
      <c r="E33" s="13">
        <v>2561.89</v>
      </c>
      <c r="F33" s="13">
        <v>497</v>
      </c>
      <c r="G33" s="14">
        <v>3</v>
      </c>
      <c r="H33" s="15">
        <v>43196</v>
      </c>
      <c r="I33" s="16" t="s">
        <v>12</v>
      </c>
      <c r="J33" s="17"/>
      <c r="L33" s="29"/>
    </row>
    <row r="34" spans="1:12" s="5" customFormat="1" ht="26.1" customHeight="1" x14ac:dyDescent="0.2">
      <c r="A34" s="11">
        <v>31</v>
      </c>
      <c r="B34" s="12" t="s">
        <v>393</v>
      </c>
      <c r="C34" s="12" t="s">
        <v>394</v>
      </c>
      <c r="D34" s="12" t="s">
        <v>268</v>
      </c>
      <c r="E34" s="13">
        <v>2383.58</v>
      </c>
      <c r="F34" s="13">
        <v>535</v>
      </c>
      <c r="G34" s="14">
        <v>3</v>
      </c>
      <c r="H34" s="15">
        <v>43224</v>
      </c>
      <c r="I34" s="19" t="s">
        <v>392</v>
      </c>
      <c r="J34" s="17"/>
      <c r="L34" s="29"/>
    </row>
    <row r="35" spans="1:12" s="5" customFormat="1" ht="26.1" customHeight="1" x14ac:dyDescent="0.2">
      <c r="A35" s="11">
        <v>32</v>
      </c>
      <c r="B35" s="12" t="s">
        <v>200</v>
      </c>
      <c r="C35" s="12" t="s">
        <v>199</v>
      </c>
      <c r="D35" s="12" t="s">
        <v>11</v>
      </c>
      <c r="E35" s="13">
        <v>2020.81</v>
      </c>
      <c r="F35" s="13">
        <v>379</v>
      </c>
      <c r="G35" s="14">
        <v>3</v>
      </c>
      <c r="H35" s="15">
        <v>43189</v>
      </c>
      <c r="I35" s="19" t="s">
        <v>164</v>
      </c>
      <c r="J35" s="17"/>
      <c r="L35" s="29"/>
    </row>
    <row r="36" spans="1:12" s="5" customFormat="1" ht="26.1" customHeight="1" x14ac:dyDescent="0.2">
      <c r="A36" s="11">
        <v>33</v>
      </c>
      <c r="B36" s="12" t="s">
        <v>321</v>
      </c>
      <c r="C36" s="12" t="s">
        <v>322</v>
      </c>
      <c r="D36" s="12" t="s">
        <v>224</v>
      </c>
      <c r="E36" s="13">
        <v>1850.7</v>
      </c>
      <c r="F36" s="13">
        <v>399</v>
      </c>
      <c r="G36" s="14">
        <v>6</v>
      </c>
      <c r="H36" s="15">
        <v>43210</v>
      </c>
      <c r="I36" s="19" t="s">
        <v>59</v>
      </c>
      <c r="J36" s="17"/>
      <c r="L36" s="29"/>
    </row>
    <row r="37" spans="1:12" s="5" customFormat="1" ht="26.1" customHeight="1" x14ac:dyDescent="0.2">
      <c r="A37" s="11">
        <v>34</v>
      </c>
      <c r="B37" s="12" t="s">
        <v>360</v>
      </c>
      <c r="C37" s="12" t="s">
        <v>359</v>
      </c>
      <c r="D37" s="12" t="s">
        <v>11</v>
      </c>
      <c r="E37" s="13">
        <v>1476.7</v>
      </c>
      <c r="F37" s="13">
        <v>297</v>
      </c>
      <c r="G37" s="14">
        <v>6</v>
      </c>
      <c r="H37" s="15" t="s">
        <v>362</v>
      </c>
      <c r="I37" s="16" t="s">
        <v>14</v>
      </c>
      <c r="J37" s="17"/>
      <c r="L37" s="29"/>
    </row>
    <row r="38" spans="1:12" s="5" customFormat="1" ht="26.1" customHeight="1" x14ac:dyDescent="0.2">
      <c r="A38" s="11">
        <v>35</v>
      </c>
      <c r="B38" s="12" t="s">
        <v>193</v>
      </c>
      <c r="C38" s="12" t="s">
        <v>193</v>
      </c>
      <c r="D38" s="12" t="s">
        <v>9</v>
      </c>
      <c r="E38" s="13">
        <v>1302</v>
      </c>
      <c r="F38" s="13">
        <v>413</v>
      </c>
      <c r="G38" s="14">
        <v>4</v>
      </c>
      <c r="H38" s="15">
        <v>43140</v>
      </c>
      <c r="I38" s="16" t="s">
        <v>192</v>
      </c>
      <c r="J38" s="17"/>
      <c r="L38" s="29"/>
    </row>
    <row r="39" spans="1:12" s="5" customFormat="1" ht="26.1" customHeight="1" x14ac:dyDescent="0.2">
      <c r="A39" s="11">
        <v>36</v>
      </c>
      <c r="B39" s="12" t="s">
        <v>270</v>
      </c>
      <c r="C39" s="12" t="s">
        <v>271</v>
      </c>
      <c r="D39" s="12" t="s">
        <v>272</v>
      </c>
      <c r="E39" s="13">
        <v>1059.5</v>
      </c>
      <c r="F39" s="13">
        <v>319</v>
      </c>
      <c r="G39" s="14">
        <v>7</v>
      </c>
      <c r="H39" s="15">
        <v>43189</v>
      </c>
      <c r="I39" s="16" t="s">
        <v>269</v>
      </c>
      <c r="J39" s="17"/>
    </row>
    <row r="40" spans="1:12" s="5" customFormat="1" ht="26.1" customHeight="1" x14ac:dyDescent="0.2">
      <c r="A40" s="11">
        <v>37</v>
      </c>
      <c r="B40" s="12" t="s">
        <v>391</v>
      </c>
      <c r="C40" s="12" t="s">
        <v>390</v>
      </c>
      <c r="D40" s="12"/>
      <c r="E40" s="13">
        <v>633</v>
      </c>
      <c r="F40" s="13">
        <v>194</v>
      </c>
      <c r="G40" s="14">
        <v>2</v>
      </c>
      <c r="H40" s="15">
        <v>43224</v>
      </c>
      <c r="I40" s="16" t="s">
        <v>54</v>
      </c>
    </row>
    <row r="41" spans="1:12" s="5" customFormat="1" ht="26.1" customHeight="1" x14ac:dyDescent="0.2">
      <c r="A41" s="11">
        <v>38</v>
      </c>
      <c r="B41" s="12" t="s">
        <v>325</v>
      </c>
      <c r="C41" s="12" t="s">
        <v>325</v>
      </c>
      <c r="D41" s="12" t="s">
        <v>20</v>
      </c>
      <c r="E41" s="13">
        <v>567.77</v>
      </c>
      <c r="F41" s="13">
        <v>131</v>
      </c>
      <c r="G41" s="14">
        <v>4</v>
      </c>
      <c r="H41" s="15">
        <v>43203</v>
      </c>
      <c r="I41" s="19" t="s">
        <v>38</v>
      </c>
    </row>
    <row r="42" spans="1:12" s="5" customFormat="1" ht="26.1" customHeight="1" x14ac:dyDescent="0.2">
      <c r="A42" s="11">
        <v>39</v>
      </c>
      <c r="B42" s="12" t="s">
        <v>266</v>
      </c>
      <c r="C42" s="12" t="s">
        <v>267</v>
      </c>
      <c r="D42" s="12" t="s">
        <v>268</v>
      </c>
      <c r="E42" s="13">
        <v>498</v>
      </c>
      <c r="F42" s="13">
        <v>114</v>
      </c>
      <c r="G42" s="14">
        <v>3</v>
      </c>
      <c r="H42" s="15">
        <v>43189</v>
      </c>
      <c r="I42" s="16" t="s">
        <v>269</v>
      </c>
    </row>
    <row r="43" spans="1:12" s="5" customFormat="1" ht="26.1" customHeight="1" x14ac:dyDescent="0.2">
      <c r="A43" s="11">
        <v>40</v>
      </c>
      <c r="B43" s="12" t="s">
        <v>273</v>
      </c>
      <c r="C43" s="12" t="s">
        <v>274</v>
      </c>
      <c r="D43" s="12" t="s">
        <v>11</v>
      </c>
      <c r="E43" s="13">
        <v>284</v>
      </c>
      <c r="F43" s="13">
        <v>70</v>
      </c>
      <c r="G43" s="14">
        <v>3</v>
      </c>
      <c r="H43" s="15">
        <v>43189</v>
      </c>
      <c r="I43" s="16" t="s">
        <v>269</v>
      </c>
    </row>
    <row r="44" spans="1:12" s="5" customFormat="1" ht="26.1" customHeight="1" x14ac:dyDescent="0.2">
      <c r="A44" s="11">
        <v>41</v>
      </c>
      <c r="B44" s="12" t="s">
        <v>241</v>
      </c>
      <c r="C44" s="12" t="s">
        <v>236</v>
      </c>
      <c r="D44" s="12" t="s">
        <v>11</v>
      </c>
      <c r="E44" s="13">
        <v>218.9</v>
      </c>
      <c r="F44" s="13">
        <v>41</v>
      </c>
      <c r="G44" s="14">
        <v>1</v>
      </c>
      <c r="H44" s="15">
        <v>43161</v>
      </c>
      <c r="I44" s="19" t="s">
        <v>15</v>
      </c>
    </row>
    <row r="45" spans="1:12" s="5" customFormat="1" ht="26.1" customHeight="1" x14ac:dyDescent="0.2">
      <c r="A45" s="11">
        <v>42</v>
      </c>
      <c r="B45" s="12" t="s">
        <v>55</v>
      </c>
      <c r="C45" s="12" t="s">
        <v>56</v>
      </c>
      <c r="D45" s="12" t="s">
        <v>11</v>
      </c>
      <c r="E45" s="13">
        <v>215.6</v>
      </c>
      <c r="F45" s="13">
        <v>83</v>
      </c>
      <c r="G45" s="14">
        <v>2</v>
      </c>
      <c r="H45" s="15">
        <v>43056</v>
      </c>
      <c r="I45" s="19" t="s">
        <v>14</v>
      </c>
    </row>
    <row r="46" spans="1:12" s="5" customFormat="1" ht="26.1" customHeight="1" x14ac:dyDescent="0.2">
      <c r="A46" s="11">
        <v>43</v>
      </c>
      <c r="B46" s="12" t="s">
        <v>152</v>
      </c>
      <c r="C46" s="12" t="s">
        <v>153</v>
      </c>
      <c r="D46" s="12" t="s">
        <v>11</v>
      </c>
      <c r="E46" s="13">
        <v>185.5</v>
      </c>
      <c r="F46" s="13">
        <v>53</v>
      </c>
      <c r="G46" s="14">
        <v>1</v>
      </c>
      <c r="H46" s="15">
        <v>43133</v>
      </c>
      <c r="I46" s="16" t="s">
        <v>15</v>
      </c>
    </row>
    <row r="47" spans="1:12" s="5" customFormat="1" ht="26.1" customHeight="1" x14ac:dyDescent="0.2">
      <c r="A47" s="11">
        <v>44</v>
      </c>
      <c r="B47" s="12" t="s">
        <v>221</v>
      </c>
      <c r="C47" s="22" t="s">
        <v>221</v>
      </c>
      <c r="D47" s="22" t="s">
        <v>11</v>
      </c>
      <c r="E47" s="13">
        <v>181.5</v>
      </c>
      <c r="F47" s="13">
        <v>79</v>
      </c>
      <c r="G47" s="23">
        <v>1</v>
      </c>
      <c r="H47" s="24">
        <v>43161</v>
      </c>
      <c r="I47" s="16" t="s">
        <v>12</v>
      </c>
    </row>
    <row r="48" spans="1:12" s="5" customFormat="1" ht="26.1" customHeight="1" x14ac:dyDescent="0.2">
      <c r="A48" s="11">
        <v>45</v>
      </c>
      <c r="B48" s="12" t="s">
        <v>398</v>
      </c>
      <c r="C48" s="22" t="s">
        <v>397</v>
      </c>
      <c r="D48" s="22" t="s">
        <v>399</v>
      </c>
      <c r="E48" s="13">
        <v>166.6</v>
      </c>
      <c r="F48" s="13">
        <v>54</v>
      </c>
      <c r="G48" s="23">
        <v>1</v>
      </c>
      <c r="H48" s="24" t="s">
        <v>362</v>
      </c>
      <c r="I48" s="19" t="s">
        <v>392</v>
      </c>
    </row>
    <row r="49" spans="1:17" s="5" customFormat="1" ht="26.1" customHeight="1" x14ac:dyDescent="0.2">
      <c r="A49" s="11">
        <v>46</v>
      </c>
      <c r="B49" s="12" t="s">
        <v>373</v>
      </c>
      <c r="C49" s="12" t="s">
        <v>375</v>
      </c>
      <c r="D49" s="12" t="s">
        <v>20</v>
      </c>
      <c r="E49" s="13">
        <v>164</v>
      </c>
      <c r="F49" s="13">
        <v>51</v>
      </c>
      <c r="G49" s="14">
        <v>2</v>
      </c>
      <c r="H49" s="20">
        <v>43196</v>
      </c>
      <c r="I49" s="19" t="s">
        <v>269</v>
      </c>
    </row>
    <row r="50" spans="1:17" s="5" customFormat="1" ht="26.1" customHeight="1" x14ac:dyDescent="0.2">
      <c r="A50" s="11">
        <v>47</v>
      </c>
      <c r="B50" s="12" t="s">
        <v>288</v>
      </c>
      <c r="C50" s="12" t="s">
        <v>289</v>
      </c>
      <c r="D50" s="12" t="s">
        <v>20</v>
      </c>
      <c r="E50" s="13">
        <v>145</v>
      </c>
      <c r="F50" s="13">
        <v>43</v>
      </c>
      <c r="G50" s="14">
        <v>2</v>
      </c>
      <c r="H50" s="15">
        <v>43189</v>
      </c>
      <c r="I50" s="16" t="s">
        <v>269</v>
      </c>
    </row>
    <row r="51" spans="1:17" s="5" customFormat="1" ht="26.1" customHeight="1" x14ac:dyDescent="0.2">
      <c r="A51" s="11">
        <v>48</v>
      </c>
      <c r="B51" s="12" t="s">
        <v>282</v>
      </c>
      <c r="C51" s="12" t="s">
        <v>283</v>
      </c>
      <c r="D51" s="12" t="s">
        <v>284</v>
      </c>
      <c r="E51" s="13">
        <v>143</v>
      </c>
      <c r="F51" s="13">
        <v>40</v>
      </c>
      <c r="G51" s="14">
        <v>1</v>
      </c>
      <c r="H51" s="15">
        <v>43189</v>
      </c>
      <c r="I51" s="16" t="s">
        <v>269</v>
      </c>
    </row>
    <row r="52" spans="1:17" s="5" customFormat="1" ht="26.1" customHeight="1" x14ac:dyDescent="0.2">
      <c r="A52" s="11">
        <v>49</v>
      </c>
      <c r="B52" s="12" t="s">
        <v>184</v>
      </c>
      <c r="C52" s="12" t="s">
        <v>185</v>
      </c>
      <c r="D52" s="12" t="s">
        <v>186</v>
      </c>
      <c r="E52" s="13">
        <v>135</v>
      </c>
      <c r="F52" s="13">
        <v>30</v>
      </c>
      <c r="G52" s="14">
        <v>2</v>
      </c>
      <c r="H52" s="15">
        <v>43147</v>
      </c>
      <c r="I52" s="19" t="s">
        <v>38</v>
      </c>
    </row>
    <row r="53" spans="1:17" s="5" customFormat="1" ht="26.1" customHeight="1" x14ac:dyDescent="0.2">
      <c r="A53" s="11">
        <v>50</v>
      </c>
      <c r="B53" s="12" t="s">
        <v>315</v>
      </c>
      <c r="C53" s="12" t="s">
        <v>316</v>
      </c>
      <c r="D53" s="12" t="s">
        <v>11</v>
      </c>
      <c r="E53" s="13">
        <v>125</v>
      </c>
      <c r="F53" s="13">
        <v>33</v>
      </c>
      <c r="G53" s="14">
        <v>1</v>
      </c>
      <c r="H53" s="15">
        <v>43203</v>
      </c>
      <c r="I53" s="16" t="s">
        <v>32</v>
      </c>
    </row>
    <row r="54" spans="1:17" s="5" customFormat="1" ht="26.1" customHeight="1" x14ac:dyDescent="0.2">
      <c r="A54" s="11">
        <v>51</v>
      </c>
      <c r="B54" s="12" t="s">
        <v>122</v>
      </c>
      <c r="C54" s="12" t="s">
        <v>123</v>
      </c>
      <c r="D54" s="12" t="s">
        <v>31</v>
      </c>
      <c r="E54" s="13">
        <v>111</v>
      </c>
      <c r="F54" s="13">
        <v>22</v>
      </c>
      <c r="G54" s="14">
        <v>1</v>
      </c>
      <c r="H54" s="15">
        <v>43126</v>
      </c>
      <c r="I54" s="16" t="s">
        <v>54</v>
      </c>
    </row>
    <row r="55" spans="1:17" s="5" customFormat="1" ht="26.1" customHeight="1" x14ac:dyDescent="0.2">
      <c r="A55" s="11">
        <v>52</v>
      </c>
      <c r="B55" s="12" t="s">
        <v>303</v>
      </c>
      <c r="C55" s="12" t="s">
        <v>303</v>
      </c>
      <c r="D55" s="12" t="s">
        <v>20</v>
      </c>
      <c r="E55" s="13">
        <v>101</v>
      </c>
      <c r="F55" s="13">
        <v>31</v>
      </c>
      <c r="G55" s="14">
        <v>1</v>
      </c>
      <c r="H55" s="20">
        <v>43196</v>
      </c>
      <c r="I55" s="19" t="s">
        <v>269</v>
      </c>
    </row>
    <row r="56" spans="1:17" s="5" customFormat="1" ht="26.1" customHeight="1" x14ac:dyDescent="0.2">
      <c r="A56" s="11">
        <v>53</v>
      </c>
      <c r="B56" s="12" t="s">
        <v>290</v>
      </c>
      <c r="C56" s="12" t="s">
        <v>291</v>
      </c>
      <c r="D56" s="12" t="s">
        <v>65</v>
      </c>
      <c r="E56" s="13">
        <v>97.5</v>
      </c>
      <c r="F56" s="13">
        <v>27</v>
      </c>
      <c r="G56" s="14">
        <v>2</v>
      </c>
      <c r="H56" s="15">
        <v>43189</v>
      </c>
      <c r="I56" s="16" t="s">
        <v>269</v>
      </c>
    </row>
    <row r="57" spans="1:17" s="5" customFormat="1" ht="26.1" customHeight="1" x14ac:dyDescent="0.2">
      <c r="A57" s="11">
        <v>54</v>
      </c>
      <c r="B57" s="12" t="s">
        <v>280</v>
      </c>
      <c r="C57" s="12" t="s">
        <v>281</v>
      </c>
      <c r="D57" s="12" t="s">
        <v>20</v>
      </c>
      <c r="E57" s="13">
        <v>97</v>
      </c>
      <c r="F57" s="13">
        <v>30</v>
      </c>
      <c r="G57" s="14">
        <v>2</v>
      </c>
      <c r="H57" s="15">
        <v>43189</v>
      </c>
      <c r="I57" s="16" t="s">
        <v>269</v>
      </c>
    </row>
    <row r="58" spans="1:17" s="5" customFormat="1" ht="26.1" customHeight="1" x14ac:dyDescent="0.2">
      <c r="A58" s="11">
        <v>55</v>
      </c>
      <c r="B58" s="12" t="s">
        <v>89</v>
      </c>
      <c r="C58" s="12" t="s">
        <v>88</v>
      </c>
      <c r="D58" s="12" t="s">
        <v>11</v>
      </c>
      <c r="E58" s="13">
        <v>78</v>
      </c>
      <c r="F58" s="13">
        <v>26</v>
      </c>
      <c r="G58" s="14">
        <v>1</v>
      </c>
      <c r="H58" s="15">
        <v>43126</v>
      </c>
      <c r="I58" s="19" t="s">
        <v>14</v>
      </c>
    </row>
    <row r="59" spans="1:17" s="5" customFormat="1" ht="26.1" customHeight="1" x14ac:dyDescent="0.2">
      <c r="A59" s="11">
        <v>56</v>
      </c>
      <c r="B59" s="12" t="s">
        <v>301</v>
      </c>
      <c r="C59" s="12" t="s">
        <v>308</v>
      </c>
      <c r="D59" s="12" t="s">
        <v>309</v>
      </c>
      <c r="E59" s="13">
        <v>77</v>
      </c>
      <c r="F59" s="13">
        <v>22</v>
      </c>
      <c r="G59" s="14">
        <v>3</v>
      </c>
      <c r="H59" s="20">
        <v>43196</v>
      </c>
      <c r="I59" s="19" t="s">
        <v>269</v>
      </c>
    </row>
    <row r="60" spans="1:17" s="5" customFormat="1" ht="26.1" customHeight="1" x14ac:dyDescent="0.2">
      <c r="A60" s="11">
        <v>57</v>
      </c>
      <c r="B60" s="12" t="s">
        <v>214</v>
      </c>
      <c r="C60" s="12" t="s">
        <v>215</v>
      </c>
      <c r="D60" s="12" t="s">
        <v>216</v>
      </c>
      <c r="E60" s="13">
        <v>75</v>
      </c>
      <c r="F60" s="13">
        <v>17</v>
      </c>
      <c r="G60" s="14">
        <v>1</v>
      </c>
      <c r="H60" s="15">
        <v>43168</v>
      </c>
      <c r="I60" s="16" t="s">
        <v>32</v>
      </c>
    </row>
    <row r="61" spans="1:17" s="5" customFormat="1" ht="26.1" customHeight="1" x14ac:dyDescent="0.2">
      <c r="A61" s="11">
        <v>58</v>
      </c>
      <c r="B61" s="12" t="s">
        <v>374</v>
      </c>
      <c r="C61" s="12" t="s">
        <v>376</v>
      </c>
      <c r="D61" s="12" t="s">
        <v>377</v>
      </c>
      <c r="E61" s="13">
        <v>72</v>
      </c>
      <c r="F61" s="13">
        <v>22</v>
      </c>
      <c r="G61" s="14">
        <v>1</v>
      </c>
      <c r="H61" s="20">
        <v>43196</v>
      </c>
      <c r="I61" s="16" t="s">
        <v>269</v>
      </c>
    </row>
    <row r="62" spans="1:17" s="5" customFormat="1" ht="26.1" customHeight="1" x14ac:dyDescent="0.2">
      <c r="A62" s="11">
        <v>59</v>
      </c>
      <c r="B62" s="25" t="s">
        <v>330</v>
      </c>
      <c r="C62" s="25" t="s">
        <v>331</v>
      </c>
      <c r="D62" s="12" t="s">
        <v>332</v>
      </c>
      <c r="E62" s="13">
        <v>57.15</v>
      </c>
      <c r="F62" s="13">
        <v>17</v>
      </c>
      <c r="G62" s="14">
        <v>1</v>
      </c>
      <c r="H62" s="26">
        <v>43203</v>
      </c>
      <c r="I62" s="16" t="s">
        <v>54</v>
      </c>
      <c r="L62" s="29"/>
      <c r="Q62" s="35"/>
    </row>
    <row r="63" spans="1:17" s="5" customFormat="1" ht="26.1" customHeight="1" x14ac:dyDescent="0.2">
      <c r="A63" s="11">
        <v>60</v>
      </c>
      <c r="B63" s="12" t="s">
        <v>302</v>
      </c>
      <c r="C63" s="12" t="s">
        <v>310</v>
      </c>
      <c r="D63" s="12" t="s">
        <v>311</v>
      </c>
      <c r="E63" s="13">
        <v>49</v>
      </c>
      <c r="F63" s="13">
        <v>14</v>
      </c>
      <c r="G63" s="14">
        <v>1</v>
      </c>
      <c r="H63" s="20">
        <v>43196</v>
      </c>
      <c r="I63" s="19" t="s">
        <v>269</v>
      </c>
      <c r="L63" s="29"/>
      <c r="Q63" s="35"/>
    </row>
    <row r="64" spans="1:17" s="5" customFormat="1" ht="26.1" customHeight="1" x14ac:dyDescent="0.2">
      <c r="A64" s="11">
        <v>61</v>
      </c>
      <c r="B64" s="12" t="s">
        <v>277</v>
      </c>
      <c r="C64" s="12" t="s">
        <v>278</v>
      </c>
      <c r="D64" s="12" t="s">
        <v>279</v>
      </c>
      <c r="E64" s="13">
        <v>45.5</v>
      </c>
      <c r="F64" s="13">
        <v>15</v>
      </c>
      <c r="G64" s="14">
        <v>2</v>
      </c>
      <c r="H64" s="15">
        <v>43189</v>
      </c>
      <c r="I64" s="16" t="s">
        <v>269</v>
      </c>
      <c r="L64" s="35"/>
      <c r="O64" s="29"/>
      <c r="Q64" s="35"/>
    </row>
    <row r="65" spans="1:15" s="5" customFormat="1" ht="26.1" customHeight="1" x14ac:dyDescent="0.2">
      <c r="A65" s="11">
        <v>62</v>
      </c>
      <c r="B65" s="12" t="s">
        <v>275</v>
      </c>
      <c r="C65" s="12" t="s">
        <v>276</v>
      </c>
      <c r="D65" s="12" t="s">
        <v>20</v>
      </c>
      <c r="E65" s="13">
        <v>22</v>
      </c>
      <c r="F65" s="13">
        <v>6</v>
      </c>
      <c r="G65" s="14">
        <v>1</v>
      </c>
      <c r="H65" s="15">
        <v>43189</v>
      </c>
      <c r="I65" s="16" t="s">
        <v>269</v>
      </c>
      <c r="L65" s="35"/>
      <c r="O65" s="29"/>
    </row>
    <row r="66" spans="1:15" s="5" customFormat="1" ht="26.1" customHeight="1" x14ac:dyDescent="0.2">
      <c r="B66" s="30"/>
      <c r="C66" s="30"/>
      <c r="D66" s="30"/>
      <c r="E66" s="31"/>
      <c r="F66" s="31"/>
      <c r="G66" s="32"/>
      <c r="H66" s="28"/>
      <c r="I66" s="28"/>
    </row>
    <row r="67" spans="1:15" s="5" customFormat="1" ht="26.1" customHeight="1" thickBot="1" x14ac:dyDescent="0.25">
      <c r="B67" s="33"/>
      <c r="C67" s="33"/>
      <c r="D67" s="33"/>
      <c r="E67" s="34">
        <f>SUM(E4:E66)</f>
        <v>886745.29</v>
      </c>
      <c r="F67" s="34">
        <f>SUM(F4:F66)</f>
        <v>173149</v>
      </c>
      <c r="H67" s="17"/>
    </row>
    <row r="69" spans="1:15" s="39" customFormat="1" x14ac:dyDescent="0.3"/>
    <row r="70" spans="1:15" s="39" customFormat="1" x14ac:dyDescent="0.3"/>
    <row r="71" spans="1:15" s="39" customFormat="1" x14ac:dyDescent="0.3"/>
    <row r="72" spans="1:15" s="39" customFormat="1" x14ac:dyDescent="0.3"/>
    <row r="73" spans="1:15" s="39" customFormat="1" x14ac:dyDescent="0.3"/>
    <row r="74" spans="1:15" s="39" customFormat="1" x14ac:dyDescent="0.3"/>
    <row r="75" spans="1:15" s="39" customFormat="1" x14ac:dyDescent="0.3"/>
    <row r="76" spans="1:15" s="39" customFormat="1" x14ac:dyDescent="0.3"/>
    <row r="77" spans="1:15" s="39" customFormat="1" x14ac:dyDescent="0.3"/>
    <row r="78" spans="1:15" s="39" customFormat="1" x14ac:dyDescent="0.3"/>
    <row r="79" spans="1:15" s="39" customFormat="1" x14ac:dyDescent="0.3"/>
    <row r="80" spans="1:15" s="39" customFormat="1" x14ac:dyDescent="0.3"/>
  </sheetData>
  <sortState ref="B4:I65">
    <sortCondition descending="1" ref="E4:E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Sausis</vt:lpstr>
      <vt:lpstr>Vasaris</vt:lpstr>
      <vt:lpstr>Kovas</vt:lpstr>
      <vt:lpstr>Balandis</vt:lpstr>
      <vt:lpstr>Gegužė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dcterms:created xsi:type="dcterms:W3CDTF">2018-02-14T10:35:44Z</dcterms:created>
  <dcterms:modified xsi:type="dcterms:W3CDTF">2018-06-07T11:49:45Z</dcterms:modified>
</cp:coreProperties>
</file>