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Birželis\Savaitė\"/>
    </mc:Choice>
  </mc:AlternateContent>
  <xr:revisionPtr revIDLastSave="0" documentId="13_ncr:1_{7DF320B0-CECE-44AC-8F5D-F8A62DA0D7A4}" xr6:coauthVersionLast="33" xr6:coauthVersionMax="33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D55" i="1" l="1"/>
  <c r="D47" i="1"/>
  <c r="D35" i="1"/>
  <c r="F23" i="1"/>
  <c r="E23" i="1"/>
  <c r="G23" i="1"/>
  <c r="D23" i="1"/>
  <c r="I53" i="1" l="1"/>
  <c r="I50" i="1"/>
  <c r="I28" i="1"/>
  <c r="I46" i="1"/>
  <c r="I44" i="1"/>
  <c r="I33" i="1"/>
  <c r="I34" i="1"/>
  <c r="I41" i="1"/>
  <c r="I21" i="1"/>
  <c r="I16" i="1"/>
  <c r="F14" i="1" l="1"/>
  <c r="F15" i="1"/>
  <c r="F19" i="1"/>
  <c r="F17" i="1"/>
  <c r="F18" i="1"/>
  <c r="F22" i="1"/>
  <c r="F20" i="1"/>
  <c r="F49" i="1"/>
  <c r="F26" i="1"/>
  <c r="F37" i="1"/>
  <c r="F27" i="1"/>
  <c r="F30" i="1"/>
  <c r="F31" i="1"/>
  <c r="F32" i="1"/>
  <c r="F43" i="1"/>
  <c r="F29" i="1"/>
  <c r="F45" i="1"/>
  <c r="F42" i="1"/>
  <c r="F39" i="1"/>
  <c r="F40" i="1"/>
  <c r="F38" i="1"/>
  <c r="F54" i="1"/>
  <c r="F52" i="1"/>
  <c r="F51" i="1"/>
  <c r="F13" i="1"/>
  <c r="I51" i="1" l="1"/>
  <c r="I42" i="1"/>
  <c r="I22" i="1"/>
  <c r="I39" i="1"/>
  <c r="I49" i="1"/>
  <c r="I15" i="1"/>
  <c r="I13" i="1"/>
  <c r="I14" i="1" l="1"/>
  <c r="I45" i="1"/>
  <c r="I37" i="1"/>
  <c r="I54" i="1"/>
  <c r="I43" i="1" l="1"/>
  <c r="I20" i="1"/>
  <c r="I18" i="1"/>
  <c r="I26" i="1"/>
  <c r="I19" i="1"/>
  <c r="I30" i="1"/>
  <c r="I29" i="1"/>
  <c r="I40" i="1"/>
  <c r="I31" i="1"/>
  <c r="I52" i="1"/>
  <c r="I38" i="1"/>
  <c r="G35" i="1"/>
  <c r="G47" i="1" s="1"/>
  <c r="G55" i="1" s="1"/>
  <c r="E35" i="1"/>
  <c r="F35" i="1" s="1"/>
  <c r="E47" i="1"/>
  <c r="E55" i="1" s="1"/>
  <c r="F55" i="1" l="1"/>
  <c r="F47" i="1"/>
</calcChain>
</file>

<file path=xl/sharedStrings.xml><?xml version="1.0" encoding="utf-8"?>
<sst xmlns="http://schemas.openxmlformats.org/spreadsheetml/2006/main" count="175" uniqueCount="88">
  <si>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</si>
  <si>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</si>
  <si>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</si>
  <si>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</si>
  <si>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</si>
  <si>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</si>
  <si>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</si>
  <si>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</si>
  <si>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</si>
  <si>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</si>
  <si>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</si>
  <si>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</si>
  <si>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</si>
  <si>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</si>
  <si>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</si>
  <si>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</si>
  <si>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</si>
  <si>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</si>
  <si>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</si>
  <si>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</si>
  <si>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</si>
  <si>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</si>
  <si>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</si>
  <si>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</si>
  <si>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</si>
  <si>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</si>
  <si>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</si>
  <si>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</si>
  <si>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</si>
  <si>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</si>
  <si>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</si>
  <si>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</si>
  <si>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</si>
  <si>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</si>
  <si>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</si>
  <si>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</si>
  <si>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Triušis Peteris (Peter Rabbit)</t>
  </si>
  <si>
    <t>Sengirė</t>
  </si>
  <si>
    <t>VšĮ Sengirė</t>
  </si>
  <si>
    <t>BestFilm</t>
  </si>
  <si>
    <t>Žemė: viena nuostabi diena (Earth: One amazing day)</t>
  </si>
  <si>
    <t>Aš graži (I feel pretty)</t>
  </si>
  <si>
    <t>P</t>
  </si>
  <si>
    <t>Deadpool 2</t>
  </si>
  <si>
    <t>Pre-view</t>
  </si>
  <si>
    <t>Teris ir Užburta Aušros Karalystė (Here comes the Grump)</t>
  </si>
  <si>
    <t>Knygų klubas (Book club)</t>
  </si>
  <si>
    <t>Solo. Žvaigždžių karų istorija (Solo: A Star Wars Story)</t>
  </si>
  <si>
    <t>UAB Travolta</t>
  </si>
  <si>
    <t>Didžioji kriaušė ir magiška jos kelionė (The incredible story of the giant pear)</t>
  </si>
  <si>
    <t>Kol dar neatėjo audra (Adrift)</t>
  </si>
  <si>
    <t>Plojus (Ploey - You Never Fly Alone)</t>
  </si>
  <si>
    <t>Juodraštis (Черновик)</t>
  </si>
  <si>
    <t>Paskutinė s##### (Terminal)</t>
  </si>
  <si>
    <t>Kliedesiai (Delirium)</t>
  </si>
  <si>
    <t>Fotojuostelė (Kodachrome)</t>
  </si>
  <si>
    <t>Dvi uodegos (Two Tales)</t>
  </si>
  <si>
    <t>Juros periodo pasaulis: Kritusi karalystė (Jurassic World: Fallen Kingdom)</t>
  </si>
  <si>
    <t>Dėl visko kalta meilė (Tout le monde debout)</t>
  </si>
  <si>
    <t>Oušeno 8 (Oceans 8)</t>
  </si>
  <si>
    <t>June 15 - 21</t>
  </si>
  <si>
    <t xml:space="preserve"> Birželio 15 - 21 d.</t>
  </si>
  <si>
    <t>Iš meilės Pablui (Loving Pablo)</t>
  </si>
  <si>
    <t>Su meile, Saimonas (Love, Simon)</t>
  </si>
  <si>
    <t>Hotel Artemis)</t>
  </si>
  <si>
    <t>Bjaurusis aš 3 (Despicable Me 3)</t>
  </si>
  <si>
    <t>Ratai 3 (Cars 3)</t>
  </si>
  <si>
    <t>Tylos muzika (La musica del silenzio)</t>
  </si>
  <si>
    <t>weekend results</t>
  </si>
  <si>
    <t>Naktinė pamaina (Ночная смена)</t>
  </si>
  <si>
    <t>Sadko (Садко)</t>
  </si>
  <si>
    <t>Šakalai (Jackals)</t>
  </si>
  <si>
    <t>Best4Movies</t>
  </si>
  <si>
    <t>Papuolei (Tag)</t>
  </si>
  <si>
    <t>Slaptasis agentas Maksas (Show Dogs)</t>
  </si>
  <si>
    <t>Sicario 2: Kartelių karai (Sicario: Day Of The Soldado)</t>
  </si>
  <si>
    <t>Vabaliukų istorijos (Tall Tales)</t>
  </si>
  <si>
    <t>Vajana (Vaiana)</t>
  </si>
  <si>
    <t>Stebuklas</t>
  </si>
  <si>
    <t>In Script</t>
  </si>
  <si>
    <t>Total (30)</t>
  </si>
  <si>
    <t>Pagonių žiedas (Pagan king)</t>
  </si>
  <si>
    <t>Eva (Eva)</t>
  </si>
  <si>
    <t>Total (36)</t>
  </si>
  <si>
    <t>June 22 - 28 Lithuanian top</t>
  </si>
  <si>
    <t>Birželio 22 - 28 d. Lietuvos kino teatruose rodytų filmų topas</t>
  </si>
  <si>
    <t>June 22 - 28</t>
  </si>
  <si>
    <t xml:space="preserve"> Birželio 22 - 28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</si>
</sst>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</cellStyleXfs>
  <cellXfs count="89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0" fontId="20" fillId="2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/>
    </xf>
    <xf numFmtId="10" fontId="20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0" fillId="0" borderId="0" xfId="0" applyNumberFormat="1" applyFont="1"/>
    <xf numFmtId="1" fontId="28" fillId="0" borderId="7" xfId="0" applyNumberFormat="1" applyFont="1" applyBorder="1" applyAlignment="1">
      <alignment horizontal="center" vertical="center"/>
    </xf>
    <xf numFmtId="4" fontId="22" fillId="0" borderId="0" xfId="0" applyNumberFormat="1" applyFont="1"/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4"/>
  <sheetViews>
    <sheetView tabSelected="1" zoomScale="70" zoomScaleNormal="70" workbookViewId="0">
      <selection activeCell="D56" sqref="D56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5.44140625" style="1" customWidth="1"/>
    <col min="18" max="18" width="5.21875" style="1" customWidth="1"/>
    <col min="19" max="19" width="8" style="1" customWidth="1"/>
    <col min="20" max="20" width="9.77734375" style="1" customWidth="1"/>
    <col min="21" max="21" width="10.21875" style="1" customWidth="1"/>
    <col min="22" max="22" width="10.6640625" style="1" customWidth="1"/>
    <col min="23" max="23" width="9.21875" style="1" customWidth="1"/>
    <col min="24" max="16384" width="8.88671875" style="1"/>
  </cols>
  <sheetData>
    <row r="1" spans="1:23" ht="19.5" customHeight="1">
      <c r="E1" s="2" t="s">
        <v>84</v>
      </c>
      <c r="F1" s="2"/>
      <c r="G1" s="2"/>
      <c r="H1" s="2"/>
      <c r="I1" s="2"/>
    </row>
    <row r="2" spans="1:23" ht="19.5" customHeight="1">
      <c r="E2" s="2" t="s">
        <v>85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86"/>
      <c r="B5" s="86"/>
      <c r="C5" s="83" t="s">
        <v>0</v>
      </c>
      <c r="D5" s="3"/>
      <c r="E5" s="3"/>
      <c r="F5" s="83" t="s">
        <v>3</v>
      </c>
      <c r="G5" s="3"/>
      <c r="H5" s="83" t="s">
        <v>5</v>
      </c>
      <c r="I5" s="83" t="s">
        <v>6</v>
      </c>
      <c r="J5" s="83" t="s">
        <v>7</v>
      </c>
      <c r="K5" s="83" t="s">
        <v>8</v>
      </c>
      <c r="L5" s="83" t="s">
        <v>10</v>
      </c>
      <c r="M5" s="83" t="s">
        <v>9</v>
      </c>
      <c r="N5" s="83" t="s">
        <v>11</v>
      </c>
      <c r="O5" s="83" t="s">
        <v>12</v>
      </c>
    </row>
    <row r="6" spans="1:23">
      <c r="A6" s="87"/>
      <c r="B6" s="87"/>
      <c r="C6" s="84"/>
      <c r="D6" s="50" t="s">
        <v>86</v>
      </c>
      <c r="E6" s="50" t="s">
        <v>60</v>
      </c>
      <c r="F6" s="84"/>
      <c r="G6" s="50" t="s">
        <v>86</v>
      </c>
      <c r="H6" s="84"/>
      <c r="I6" s="84"/>
      <c r="J6" s="84"/>
      <c r="K6" s="84"/>
      <c r="L6" s="84"/>
      <c r="M6" s="84"/>
      <c r="N6" s="84"/>
      <c r="O6" s="84"/>
    </row>
    <row r="7" spans="1:23">
      <c r="A7" s="87"/>
      <c r="B7" s="87"/>
      <c r="C7" s="84"/>
      <c r="D7" s="4" t="s">
        <v>1</v>
      </c>
      <c r="E7" s="4" t="s">
        <v>1</v>
      </c>
      <c r="F7" s="84"/>
      <c r="G7" s="4" t="s">
        <v>4</v>
      </c>
      <c r="H7" s="84"/>
      <c r="I7" s="84"/>
      <c r="J7" s="84"/>
      <c r="K7" s="84"/>
      <c r="L7" s="84"/>
      <c r="M7" s="84"/>
      <c r="N7" s="84"/>
      <c r="O7" s="84"/>
    </row>
    <row r="8" spans="1:23" ht="18" customHeight="1" thickBot="1">
      <c r="A8" s="88"/>
      <c r="B8" s="88"/>
      <c r="C8" s="85"/>
      <c r="D8" s="5" t="s">
        <v>2</v>
      </c>
      <c r="E8" s="5" t="s">
        <v>2</v>
      </c>
      <c r="F8" s="85"/>
      <c r="G8" s="6"/>
      <c r="H8" s="85"/>
      <c r="I8" s="85"/>
      <c r="J8" s="85"/>
      <c r="K8" s="85"/>
      <c r="L8" s="85"/>
      <c r="M8" s="85"/>
      <c r="N8" s="85"/>
      <c r="O8" s="85"/>
    </row>
    <row r="9" spans="1:23" ht="15" customHeight="1">
      <c r="A9" s="86"/>
      <c r="B9" s="86"/>
      <c r="C9" s="83" t="s">
        <v>13</v>
      </c>
      <c r="D9" s="3"/>
      <c r="E9" s="37"/>
      <c r="F9" s="83" t="s">
        <v>15</v>
      </c>
      <c r="G9" s="36"/>
      <c r="H9" s="8" t="s">
        <v>18</v>
      </c>
      <c r="I9" s="83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3" t="s">
        <v>26</v>
      </c>
    </row>
    <row r="10" spans="1:23">
      <c r="A10" s="87"/>
      <c r="B10" s="87"/>
      <c r="C10" s="84"/>
      <c r="D10" s="49" t="s">
        <v>87</v>
      </c>
      <c r="E10" s="77" t="s">
        <v>61</v>
      </c>
      <c r="F10" s="84"/>
      <c r="G10" s="77" t="s">
        <v>87</v>
      </c>
      <c r="H10" s="4" t="s">
        <v>17</v>
      </c>
      <c r="I10" s="84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4"/>
    </row>
    <row r="11" spans="1:23">
      <c r="A11" s="87"/>
      <c r="B11" s="87"/>
      <c r="C11" s="84"/>
      <c r="D11" s="4" t="s">
        <v>14</v>
      </c>
      <c r="E11" s="4" t="s">
        <v>14</v>
      </c>
      <c r="F11" s="84"/>
      <c r="G11" s="37" t="s">
        <v>16</v>
      </c>
      <c r="H11" s="6"/>
      <c r="I11" s="84"/>
      <c r="J11" s="6"/>
      <c r="K11" s="6"/>
      <c r="L11" s="10" t="s">
        <v>2</v>
      </c>
      <c r="M11" s="4" t="s">
        <v>17</v>
      </c>
      <c r="N11" s="6"/>
      <c r="O11" s="84"/>
    </row>
    <row r="12" spans="1:23" ht="15" thickBot="1">
      <c r="A12" s="87"/>
      <c r="B12" s="88"/>
      <c r="C12" s="85"/>
      <c r="D12" s="5" t="s">
        <v>2</v>
      </c>
      <c r="E12" s="5" t="s">
        <v>2</v>
      </c>
      <c r="F12" s="85"/>
      <c r="G12" s="38" t="s">
        <v>17</v>
      </c>
      <c r="H12" s="11"/>
      <c r="I12" s="85"/>
      <c r="J12" s="11"/>
      <c r="K12" s="11"/>
      <c r="L12" s="11"/>
      <c r="M12" s="11"/>
      <c r="N12" s="11"/>
      <c r="O12" s="85"/>
    </row>
    <row r="13" spans="1:23" s="41" customFormat="1" ht="25.2" customHeight="1">
      <c r="A13" s="43">
        <v>1</v>
      </c>
      <c r="B13" s="70">
        <v>1</v>
      </c>
      <c r="C13" s="73" t="s">
        <v>59</v>
      </c>
      <c r="D13" s="58">
        <v>58739.22</v>
      </c>
      <c r="E13" s="55">
        <v>52567.61</v>
      </c>
      <c r="F13" s="34">
        <f>(D13-E13)/E13</f>
        <v>0.11740328312434217</v>
      </c>
      <c r="G13" s="58">
        <v>11787</v>
      </c>
      <c r="H13" s="59">
        <v>291</v>
      </c>
      <c r="I13" s="44">
        <f>G13/H13</f>
        <v>40.505154639175259</v>
      </c>
      <c r="J13" s="56">
        <v>15</v>
      </c>
      <c r="K13" s="44">
        <v>2</v>
      </c>
      <c r="L13" s="58">
        <v>118611.55</v>
      </c>
      <c r="M13" s="58">
        <v>23049</v>
      </c>
      <c r="N13" s="57">
        <v>43266</v>
      </c>
      <c r="O13" s="53" t="s">
        <v>27</v>
      </c>
      <c r="Q13" s="42"/>
      <c r="R13" s="46"/>
      <c r="S13" s="46"/>
      <c r="T13" s="42"/>
    </row>
    <row r="14" spans="1:23" s="41" customFormat="1" ht="25.2" customHeight="1">
      <c r="A14" s="51">
        <v>2</v>
      </c>
      <c r="B14" s="70">
        <v>2</v>
      </c>
      <c r="C14" s="73" t="s">
        <v>57</v>
      </c>
      <c r="D14" s="58">
        <v>56091</v>
      </c>
      <c r="E14" s="55">
        <v>50189</v>
      </c>
      <c r="F14" s="34">
        <f>(D14-E14)/E14</f>
        <v>0.11759548905138577</v>
      </c>
      <c r="G14" s="58">
        <v>11116</v>
      </c>
      <c r="H14" s="59">
        <v>343</v>
      </c>
      <c r="I14" s="56">
        <f>G14/H14</f>
        <v>32.408163265306122</v>
      </c>
      <c r="J14" s="56">
        <v>12</v>
      </c>
      <c r="K14" s="56">
        <v>3</v>
      </c>
      <c r="L14" s="58">
        <v>199375</v>
      </c>
      <c r="M14" s="58">
        <v>36206</v>
      </c>
      <c r="N14" s="57">
        <v>43259</v>
      </c>
      <c r="O14" s="53" t="s">
        <v>35</v>
      </c>
      <c r="Q14" s="42"/>
      <c r="R14" s="46"/>
      <c r="S14" s="46"/>
      <c r="T14" s="42"/>
    </row>
    <row r="15" spans="1:23" s="61" customFormat="1" ht="25.2" customHeight="1">
      <c r="A15" s="63">
        <v>3</v>
      </c>
      <c r="B15" s="70">
        <v>3</v>
      </c>
      <c r="C15" s="73" t="s">
        <v>62</v>
      </c>
      <c r="D15" s="69">
        <v>33975.67</v>
      </c>
      <c r="E15" s="67">
        <v>32259.33</v>
      </c>
      <c r="F15" s="34">
        <f>(D15-E15)/E15</f>
        <v>5.3204452789316965E-2</v>
      </c>
      <c r="G15" s="69">
        <v>6897</v>
      </c>
      <c r="H15" s="71">
        <v>183</v>
      </c>
      <c r="I15" s="66">
        <f>G15/H15</f>
        <v>37.688524590163937</v>
      </c>
      <c r="J15" s="66">
        <v>18</v>
      </c>
      <c r="K15" s="66">
        <v>2</v>
      </c>
      <c r="L15" s="69">
        <v>66235</v>
      </c>
      <c r="M15" s="69">
        <v>12985</v>
      </c>
      <c r="N15" s="65">
        <v>43266</v>
      </c>
      <c r="O15" s="53" t="s">
        <v>28</v>
      </c>
      <c r="R15" s="46"/>
      <c r="S15" s="62"/>
    </row>
    <row r="16" spans="1:23" s="61" customFormat="1" ht="25.2" customHeight="1">
      <c r="A16" s="63">
        <v>4</v>
      </c>
      <c r="B16" s="70" t="s">
        <v>34</v>
      </c>
      <c r="C16" s="73" t="s">
        <v>69</v>
      </c>
      <c r="D16" s="69">
        <v>26554.73</v>
      </c>
      <c r="E16" s="79" t="s">
        <v>31</v>
      </c>
      <c r="F16" s="79" t="s">
        <v>31</v>
      </c>
      <c r="G16" s="69">
        <v>5430</v>
      </c>
      <c r="H16" s="71">
        <v>212</v>
      </c>
      <c r="I16" s="66">
        <f>G16/H16</f>
        <v>25.613207547169811</v>
      </c>
      <c r="J16" s="66">
        <v>10</v>
      </c>
      <c r="K16" s="66">
        <v>1</v>
      </c>
      <c r="L16" s="69">
        <v>27314.83</v>
      </c>
      <c r="M16" s="69">
        <v>5581</v>
      </c>
      <c r="N16" s="65">
        <v>43273</v>
      </c>
      <c r="O16" s="53" t="s">
        <v>27</v>
      </c>
      <c r="P16" s="62"/>
      <c r="R16" s="45"/>
      <c r="T16" s="62"/>
      <c r="V16" s="62"/>
      <c r="W16" s="46"/>
    </row>
    <row r="17" spans="1:24" s="61" customFormat="1" ht="25.2" customHeight="1">
      <c r="A17" s="63">
        <v>5</v>
      </c>
      <c r="B17" s="70">
        <v>5</v>
      </c>
      <c r="C17" s="73" t="s">
        <v>56</v>
      </c>
      <c r="D17" s="69">
        <v>22405</v>
      </c>
      <c r="E17" s="67">
        <v>14508</v>
      </c>
      <c r="F17" s="34">
        <f>(D17-E17)/E17</f>
        <v>0.5443203749655362</v>
      </c>
      <c r="G17" s="69">
        <v>5412</v>
      </c>
      <c r="H17" s="71" t="s">
        <v>31</v>
      </c>
      <c r="I17" s="71" t="s">
        <v>31</v>
      </c>
      <c r="J17" s="66">
        <v>14</v>
      </c>
      <c r="K17" s="66">
        <v>3</v>
      </c>
      <c r="L17" s="69">
        <v>55186</v>
      </c>
      <c r="M17" s="69">
        <v>13298</v>
      </c>
      <c r="N17" s="65">
        <v>43259</v>
      </c>
      <c r="O17" s="53" t="s">
        <v>33</v>
      </c>
      <c r="P17" s="62"/>
      <c r="R17" s="45"/>
      <c r="T17" s="62"/>
      <c r="U17" s="62"/>
      <c r="V17" s="62"/>
      <c r="W17" s="46"/>
      <c r="X17" s="46"/>
    </row>
    <row r="18" spans="1:24" s="61" customFormat="1" ht="25.2" customHeight="1">
      <c r="A18" s="63">
        <v>6</v>
      </c>
      <c r="B18" s="70">
        <v>6</v>
      </c>
      <c r="C18" s="73" t="s">
        <v>51</v>
      </c>
      <c r="D18" s="69">
        <v>21683.79</v>
      </c>
      <c r="E18" s="55">
        <v>13725.68</v>
      </c>
      <c r="F18" s="34">
        <f>(D18-E18)/E18</f>
        <v>0.57979713937670119</v>
      </c>
      <c r="G18" s="69">
        <v>5204</v>
      </c>
      <c r="H18" s="71">
        <v>151</v>
      </c>
      <c r="I18" s="66">
        <f>G18/H18</f>
        <v>34.463576158940398</v>
      </c>
      <c r="J18" s="66">
        <v>12</v>
      </c>
      <c r="K18" s="66">
        <v>4</v>
      </c>
      <c r="L18" s="69">
        <v>72512.06</v>
      </c>
      <c r="M18" s="69">
        <v>15359</v>
      </c>
      <c r="N18" s="65">
        <v>43252</v>
      </c>
      <c r="O18" s="53" t="s">
        <v>48</v>
      </c>
      <c r="P18" s="62"/>
      <c r="R18" s="45"/>
      <c r="T18" s="62"/>
      <c r="U18" s="62"/>
      <c r="V18" s="62"/>
      <c r="W18" s="46"/>
      <c r="X18" s="46"/>
    </row>
    <row r="19" spans="1:24" s="61" customFormat="1" ht="25.2" customHeight="1">
      <c r="A19" s="63">
        <v>7</v>
      </c>
      <c r="B19" s="70">
        <v>4</v>
      </c>
      <c r="C19" s="72" t="s">
        <v>43</v>
      </c>
      <c r="D19" s="69">
        <v>15600.52</v>
      </c>
      <c r="E19" s="67">
        <v>16211.25</v>
      </c>
      <c r="F19" s="34">
        <f>(D19-E19)/E19</f>
        <v>-3.7673220757190193E-2</v>
      </c>
      <c r="G19" s="69">
        <v>3164</v>
      </c>
      <c r="H19" s="71">
        <v>82</v>
      </c>
      <c r="I19" s="66">
        <f>G19/H19</f>
        <v>38.585365853658537</v>
      </c>
      <c r="J19" s="66">
        <v>9</v>
      </c>
      <c r="K19" s="66">
        <v>6</v>
      </c>
      <c r="L19" s="69">
        <v>364657</v>
      </c>
      <c r="M19" s="69">
        <v>64651</v>
      </c>
      <c r="N19" s="65">
        <v>43238</v>
      </c>
      <c r="O19" s="53" t="s">
        <v>28</v>
      </c>
      <c r="R19" s="46"/>
      <c r="S19" s="62"/>
      <c r="T19" s="62"/>
      <c r="U19" s="46"/>
      <c r="V19" s="62"/>
      <c r="W19" s="46"/>
      <c r="X19" s="46"/>
    </row>
    <row r="20" spans="1:24" s="61" customFormat="1" ht="25.2" customHeight="1">
      <c r="A20" s="63">
        <v>8</v>
      </c>
      <c r="B20" s="70">
        <v>8</v>
      </c>
      <c r="C20" s="73" t="s">
        <v>50</v>
      </c>
      <c r="D20" s="69">
        <v>10480.69</v>
      </c>
      <c r="E20" s="55">
        <v>10168.1</v>
      </c>
      <c r="F20" s="34">
        <f>(D20-E20)/E20</f>
        <v>3.0742223227544982E-2</v>
      </c>
      <c r="G20" s="69">
        <v>2107</v>
      </c>
      <c r="H20" s="71">
        <v>60</v>
      </c>
      <c r="I20" s="66">
        <f>G20/H20</f>
        <v>35.116666666666667</v>
      </c>
      <c r="J20" s="66">
        <v>7</v>
      </c>
      <c r="K20" s="66">
        <v>4</v>
      </c>
      <c r="L20" s="69">
        <v>81780.25</v>
      </c>
      <c r="M20" s="69">
        <v>15724</v>
      </c>
      <c r="N20" s="65">
        <v>43252</v>
      </c>
      <c r="O20" s="53" t="s">
        <v>27</v>
      </c>
      <c r="P20" s="62"/>
      <c r="Q20" s="45"/>
      <c r="S20" s="62"/>
      <c r="T20" s="62"/>
      <c r="U20" s="62"/>
      <c r="V20" s="46"/>
      <c r="W20" s="46"/>
      <c r="X20" s="46"/>
    </row>
    <row r="21" spans="1:24" s="61" customFormat="1" ht="25.2" customHeight="1">
      <c r="A21" s="63">
        <v>9</v>
      </c>
      <c r="B21" s="70" t="s">
        <v>34</v>
      </c>
      <c r="C21" s="73" t="s">
        <v>71</v>
      </c>
      <c r="D21" s="69">
        <v>8450.4500000000007</v>
      </c>
      <c r="E21" s="79" t="s">
        <v>31</v>
      </c>
      <c r="F21" s="78" t="s">
        <v>31</v>
      </c>
      <c r="G21" s="69">
        <v>1843</v>
      </c>
      <c r="H21" s="71">
        <v>115</v>
      </c>
      <c r="I21" s="66">
        <f>G21/H21</f>
        <v>16.026086956521738</v>
      </c>
      <c r="J21" s="66">
        <v>7</v>
      </c>
      <c r="K21" s="66">
        <v>1</v>
      </c>
      <c r="L21" s="69">
        <v>8450.4500000000007</v>
      </c>
      <c r="M21" s="69">
        <v>1843</v>
      </c>
      <c r="N21" s="65">
        <v>43273</v>
      </c>
      <c r="O21" s="53" t="s">
        <v>72</v>
      </c>
      <c r="P21" s="62"/>
      <c r="R21" s="46"/>
      <c r="S21" s="62"/>
      <c r="U21" s="48"/>
      <c r="V21" s="47"/>
      <c r="W21" s="46"/>
      <c r="X21" s="46"/>
    </row>
    <row r="22" spans="1:24" s="61" customFormat="1" ht="25.2" customHeight="1">
      <c r="A22" s="63">
        <v>10</v>
      </c>
      <c r="B22" s="70">
        <v>7</v>
      </c>
      <c r="C22" s="73" t="s">
        <v>63</v>
      </c>
      <c r="D22" s="69">
        <v>7966.87</v>
      </c>
      <c r="E22" s="55">
        <v>11840.36</v>
      </c>
      <c r="F22" s="34">
        <f>(D22-E22)/E22</f>
        <v>-0.32714292470837042</v>
      </c>
      <c r="G22" s="69">
        <v>1842</v>
      </c>
      <c r="H22" s="71">
        <v>131</v>
      </c>
      <c r="I22" s="66">
        <f>G22/H22</f>
        <v>14.061068702290076</v>
      </c>
      <c r="J22" s="66">
        <v>12</v>
      </c>
      <c r="K22" s="66">
        <v>2</v>
      </c>
      <c r="L22" s="69">
        <v>19807</v>
      </c>
      <c r="M22" s="69">
        <v>4175</v>
      </c>
      <c r="N22" s="65">
        <v>43266</v>
      </c>
      <c r="O22" s="53" t="s">
        <v>28</v>
      </c>
      <c r="P22" s="62"/>
      <c r="Q22" s="45"/>
      <c r="S22" s="62"/>
      <c r="T22" s="62"/>
      <c r="U22" s="62"/>
      <c r="V22" s="46"/>
      <c r="W22" s="46"/>
    </row>
    <row r="23" spans="1:24" ht="25.2" customHeight="1">
      <c r="A23" s="14"/>
      <c r="B23" s="14"/>
      <c r="C23" s="15" t="s">
        <v>30</v>
      </c>
      <c r="D23" s="16">
        <f>SUM(D13:D22)</f>
        <v>261947.94000000003</v>
      </c>
      <c r="E23" s="52">
        <f t="shared" ref="E23:G23" si="0">SUM(E13:E22)</f>
        <v>201469.33000000002</v>
      </c>
      <c r="F23" s="54">
        <f>(D23-E23)/E23</f>
        <v>0.30018767620858228</v>
      </c>
      <c r="G23" s="52">
        <f t="shared" si="0"/>
        <v>54802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61" customFormat="1" ht="20.399999999999999">
      <c r="A25" s="63">
        <v>11</v>
      </c>
      <c r="B25" s="70" t="s">
        <v>34</v>
      </c>
      <c r="C25" s="73" t="s">
        <v>70</v>
      </c>
      <c r="D25" s="69">
        <v>6389</v>
      </c>
      <c r="E25" s="79" t="s">
        <v>31</v>
      </c>
      <c r="F25" s="79" t="s">
        <v>31</v>
      </c>
      <c r="G25" s="69">
        <v>1523</v>
      </c>
      <c r="H25" s="79" t="s">
        <v>31</v>
      </c>
      <c r="I25" s="79" t="s">
        <v>31</v>
      </c>
      <c r="J25" s="66">
        <v>7</v>
      </c>
      <c r="K25" s="66">
        <v>1</v>
      </c>
      <c r="L25" s="69">
        <v>6389</v>
      </c>
      <c r="M25" s="69">
        <v>1523</v>
      </c>
      <c r="N25" s="65">
        <v>43273</v>
      </c>
      <c r="O25" s="53" t="s">
        <v>33</v>
      </c>
      <c r="Q25" s="45"/>
      <c r="S25" s="62"/>
      <c r="T25" s="62"/>
      <c r="U25" s="62"/>
      <c r="V25" s="46"/>
      <c r="W25" s="46"/>
    </row>
    <row r="26" spans="1:24" s="61" customFormat="1" ht="25.2" customHeight="1">
      <c r="A26" s="63">
        <v>12</v>
      </c>
      <c r="B26" s="70">
        <v>10</v>
      </c>
      <c r="C26" s="73" t="s">
        <v>45</v>
      </c>
      <c r="D26" s="69">
        <v>5708.75</v>
      </c>
      <c r="E26" s="67">
        <v>4328.82</v>
      </c>
      <c r="F26" s="34">
        <f>(D26-E26)/E26</f>
        <v>0.31877740354184292</v>
      </c>
      <c r="G26" s="69">
        <v>1399</v>
      </c>
      <c r="H26" s="71">
        <v>50</v>
      </c>
      <c r="I26" s="66">
        <f>G26/H26</f>
        <v>27.98</v>
      </c>
      <c r="J26" s="66">
        <v>5</v>
      </c>
      <c r="K26" s="66">
        <v>6</v>
      </c>
      <c r="L26" s="69">
        <v>53822.07</v>
      </c>
      <c r="M26" s="69">
        <v>12889</v>
      </c>
      <c r="N26" s="65">
        <v>43238</v>
      </c>
      <c r="O26" s="53" t="s">
        <v>27</v>
      </c>
      <c r="P26" s="62"/>
      <c r="Q26" s="45"/>
      <c r="S26" s="62"/>
      <c r="T26" s="62"/>
      <c r="U26" s="62"/>
      <c r="V26" s="46"/>
      <c r="W26" s="46"/>
      <c r="X26" s="46"/>
    </row>
    <row r="27" spans="1:24" s="61" customFormat="1" ht="25.2" customHeight="1">
      <c r="A27" s="63">
        <v>13</v>
      </c>
      <c r="B27" s="70">
        <v>12</v>
      </c>
      <c r="C27" s="72" t="s">
        <v>41</v>
      </c>
      <c r="D27" s="69">
        <v>4321</v>
      </c>
      <c r="E27" s="67">
        <v>3608</v>
      </c>
      <c r="F27" s="34">
        <f>(D27-E27)/E27</f>
        <v>0.19761640798226163</v>
      </c>
      <c r="G27" s="69">
        <v>949</v>
      </c>
      <c r="H27" s="66" t="s">
        <v>31</v>
      </c>
      <c r="I27" s="66" t="s">
        <v>31</v>
      </c>
      <c r="J27" s="66">
        <v>5</v>
      </c>
      <c r="K27" s="66">
        <v>7</v>
      </c>
      <c r="L27" s="69">
        <v>76003</v>
      </c>
      <c r="M27" s="69">
        <v>15488</v>
      </c>
      <c r="N27" s="65">
        <v>43231</v>
      </c>
      <c r="O27" s="53" t="s">
        <v>33</v>
      </c>
      <c r="R27" s="80"/>
      <c r="S27" s="62"/>
      <c r="U27" s="48"/>
      <c r="V27" s="46"/>
      <c r="W27" s="47"/>
    </row>
    <row r="28" spans="1:24" s="61" customFormat="1" ht="25.2" customHeight="1">
      <c r="A28" s="63">
        <v>14</v>
      </c>
      <c r="B28" s="78" t="s">
        <v>31</v>
      </c>
      <c r="C28" s="73" t="s">
        <v>78</v>
      </c>
      <c r="D28" s="69">
        <v>2445</v>
      </c>
      <c r="E28" s="79" t="s">
        <v>31</v>
      </c>
      <c r="F28" s="78" t="s">
        <v>31</v>
      </c>
      <c r="G28" s="69">
        <v>455</v>
      </c>
      <c r="H28" s="71">
        <v>12</v>
      </c>
      <c r="I28" s="66">
        <f>G28/H28</f>
        <v>37.916666666666664</v>
      </c>
      <c r="J28" s="66">
        <v>3</v>
      </c>
      <c r="K28" s="79" t="s">
        <v>31</v>
      </c>
      <c r="L28" s="69">
        <v>82443.5</v>
      </c>
      <c r="M28" s="69">
        <v>17049</v>
      </c>
      <c r="N28" s="65">
        <v>43077</v>
      </c>
      <c r="O28" s="53" t="s">
        <v>79</v>
      </c>
      <c r="P28" s="82" t="s">
        <v>68</v>
      </c>
      <c r="R28" s="46"/>
      <c r="S28" s="62"/>
      <c r="U28" s="48"/>
      <c r="V28" s="47"/>
      <c r="W28" s="46"/>
      <c r="X28" s="46"/>
    </row>
    <row r="29" spans="1:24" s="61" customFormat="1" ht="25.2" customHeight="1">
      <c r="A29" s="63">
        <v>15</v>
      </c>
      <c r="B29" s="75">
        <v>17</v>
      </c>
      <c r="C29" s="73" t="s">
        <v>49</v>
      </c>
      <c r="D29" s="69">
        <v>2409.87</v>
      </c>
      <c r="E29" s="67">
        <v>1987.5</v>
      </c>
      <c r="F29" s="34">
        <f>(D29-E29)/E29</f>
        <v>0.21251320754716976</v>
      </c>
      <c r="G29" s="69">
        <v>596</v>
      </c>
      <c r="H29" s="71">
        <v>23</v>
      </c>
      <c r="I29" s="66">
        <f>G29/H29</f>
        <v>25.913043478260871</v>
      </c>
      <c r="J29" s="66">
        <v>3</v>
      </c>
      <c r="K29" s="66">
        <v>5</v>
      </c>
      <c r="L29" s="69">
        <v>30367.200000000001</v>
      </c>
      <c r="M29" s="69">
        <v>7909</v>
      </c>
      <c r="N29" s="65">
        <v>43245</v>
      </c>
      <c r="O29" s="53" t="s">
        <v>39</v>
      </c>
      <c r="Q29" s="62"/>
      <c r="R29" s="48"/>
      <c r="S29" s="46"/>
      <c r="T29" s="62"/>
      <c r="V29" s="46"/>
      <c r="W29" s="62"/>
    </row>
    <row r="30" spans="1:24" s="61" customFormat="1" ht="25.2" customHeight="1">
      <c r="A30" s="63">
        <v>16</v>
      </c>
      <c r="B30" s="75">
        <v>13</v>
      </c>
      <c r="C30" s="73" t="s">
        <v>47</v>
      </c>
      <c r="D30" s="69">
        <v>1832.5</v>
      </c>
      <c r="E30" s="67">
        <v>1667.26</v>
      </c>
      <c r="F30" s="34">
        <f>(D30-E30)/E30</f>
        <v>9.9108717296642404E-2</v>
      </c>
      <c r="G30" s="69">
        <v>353</v>
      </c>
      <c r="H30" s="71">
        <v>21</v>
      </c>
      <c r="I30" s="66">
        <f>G30/H30</f>
        <v>16.80952380952381</v>
      </c>
      <c r="J30" s="66">
        <v>2</v>
      </c>
      <c r="K30" s="66">
        <v>5</v>
      </c>
      <c r="L30" s="69">
        <v>58944</v>
      </c>
      <c r="M30" s="69">
        <v>10706</v>
      </c>
      <c r="N30" s="65">
        <v>43245</v>
      </c>
      <c r="O30" s="53" t="s">
        <v>28</v>
      </c>
      <c r="P30" s="62"/>
      <c r="R30" s="45"/>
      <c r="T30" s="62"/>
      <c r="U30" s="48"/>
      <c r="V30" s="62"/>
      <c r="W30" s="46"/>
      <c r="X30" s="46"/>
    </row>
    <row r="31" spans="1:24" s="61" customFormat="1" ht="25.2" customHeight="1">
      <c r="A31" s="63">
        <v>17</v>
      </c>
      <c r="B31" s="75">
        <v>14</v>
      </c>
      <c r="C31" s="68" t="s">
        <v>37</v>
      </c>
      <c r="D31" s="69">
        <v>1697.85</v>
      </c>
      <c r="E31" s="67">
        <v>1485.9</v>
      </c>
      <c r="F31" s="76">
        <f>(D31-E31)/E31</f>
        <v>0.14264082374318582</v>
      </c>
      <c r="G31" s="69">
        <v>768</v>
      </c>
      <c r="H31" s="71">
        <v>47</v>
      </c>
      <c r="I31" s="66">
        <f>G31/H31</f>
        <v>16.340425531914892</v>
      </c>
      <c r="J31" s="66">
        <v>7</v>
      </c>
      <c r="K31" s="66">
        <v>13</v>
      </c>
      <c r="L31" s="69">
        <v>218288.17</v>
      </c>
      <c r="M31" s="69">
        <v>50051</v>
      </c>
      <c r="N31" s="65">
        <v>43189</v>
      </c>
      <c r="O31" s="53" t="s">
        <v>38</v>
      </c>
      <c r="R31" s="45"/>
      <c r="T31" s="62"/>
      <c r="U31" s="62"/>
      <c r="V31" s="46"/>
      <c r="W31" s="62"/>
      <c r="X31" s="46"/>
    </row>
    <row r="32" spans="1:24" s="61" customFormat="1" ht="25.2" customHeight="1">
      <c r="A32" s="63">
        <v>18</v>
      </c>
      <c r="B32" s="70">
        <v>15</v>
      </c>
      <c r="C32" s="73" t="s">
        <v>58</v>
      </c>
      <c r="D32" s="69">
        <v>1421</v>
      </c>
      <c r="E32" s="67">
        <v>1384</v>
      </c>
      <c r="F32" s="34">
        <f>(D32-E32)/E32</f>
        <v>2.6734104046242775E-2</v>
      </c>
      <c r="G32" s="69">
        <v>326</v>
      </c>
      <c r="H32" s="71" t="s">
        <v>31</v>
      </c>
      <c r="I32" s="71" t="s">
        <v>31</v>
      </c>
      <c r="J32" s="66">
        <v>4</v>
      </c>
      <c r="K32" s="66">
        <v>3</v>
      </c>
      <c r="L32" s="69">
        <v>8020</v>
      </c>
      <c r="M32" s="69">
        <v>1766</v>
      </c>
      <c r="N32" s="65">
        <v>43259</v>
      </c>
      <c r="O32" s="53" t="s">
        <v>33</v>
      </c>
      <c r="P32" s="62"/>
      <c r="R32" s="46"/>
      <c r="S32" s="62"/>
      <c r="T32" s="62"/>
      <c r="U32" s="46"/>
      <c r="V32" s="46"/>
      <c r="W32" s="62"/>
      <c r="X32" s="46"/>
    </row>
    <row r="33" spans="1:24" s="61" customFormat="1" ht="25.2" customHeight="1">
      <c r="A33" s="63">
        <v>19</v>
      </c>
      <c r="B33" s="70" t="s">
        <v>42</v>
      </c>
      <c r="C33" s="73" t="s">
        <v>73</v>
      </c>
      <c r="D33" s="69">
        <v>1399.54</v>
      </c>
      <c r="E33" s="79" t="s">
        <v>31</v>
      </c>
      <c r="F33" s="79" t="s">
        <v>31</v>
      </c>
      <c r="G33" s="69">
        <v>286</v>
      </c>
      <c r="H33" s="71">
        <v>7</v>
      </c>
      <c r="I33" s="66">
        <f>G33/H33</f>
        <v>40.857142857142854</v>
      </c>
      <c r="J33" s="66">
        <v>7</v>
      </c>
      <c r="K33" s="66">
        <v>0</v>
      </c>
      <c r="L33" s="69">
        <v>1399.54</v>
      </c>
      <c r="M33" s="69">
        <v>286</v>
      </c>
      <c r="N33" s="65" t="s">
        <v>44</v>
      </c>
      <c r="O33" s="53" t="s">
        <v>27</v>
      </c>
      <c r="R33" s="46"/>
      <c r="S33" s="62"/>
      <c r="T33" s="48"/>
      <c r="U33" s="47"/>
      <c r="V33" s="46"/>
      <c r="W33" s="46"/>
    </row>
    <row r="34" spans="1:24" s="61" customFormat="1" ht="25.2" customHeight="1">
      <c r="A34" s="63">
        <v>20</v>
      </c>
      <c r="B34" s="70" t="s">
        <v>42</v>
      </c>
      <c r="C34" s="73" t="s">
        <v>74</v>
      </c>
      <c r="D34" s="69">
        <v>1031.28</v>
      </c>
      <c r="E34" s="79" t="s">
        <v>31</v>
      </c>
      <c r="F34" s="79" t="s">
        <v>31</v>
      </c>
      <c r="G34" s="69">
        <v>253</v>
      </c>
      <c r="H34" s="71">
        <v>6</v>
      </c>
      <c r="I34" s="66">
        <f>G34/H34</f>
        <v>42.166666666666664</v>
      </c>
      <c r="J34" s="66">
        <v>6</v>
      </c>
      <c r="K34" s="66">
        <v>0</v>
      </c>
      <c r="L34" s="69">
        <v>1031.28</v>
      </c>
      <c r="M34" s="69">
        <v>253</v>
      </c>
      <c r="N34" s="65" t="s">
        <v>44</v>
      </c>
      <c r="O34" s="53" t="s">
        <v>27</v>
      </c>
      <c r="P34" s="62"/>
      <c r="R34" s="46"/>
      <c r="S34" s="62"/>
      <c r="T34" s="48"/>
      <c r="U34" s="47"/>
      <c r="V34" s="46"/>
      <c r="W34" s="46"/>
    </row>
    <row r="35" spans="1:24" ht="25.2" customHeight="1">
      <c r="A35" s="14"/>
      <c r="B35" s="14"/>
      <c r="C35" s="15" t="s">
        <v>32</v>
      </c>
      <c r="D35" s="52">
        <f>SUM(D23:D34)</f>
        <v>290603.73000000004</v>
      </c>
      <c r="E35" s="52">
        <f>SUM(E23:E34)</f>
        <v>215930.81000000003</v>
      </c>
      <c r="F35" s="54">
        <f t="shared" ref="F35" si="1">(D35-E35)/E35</f>
        <v>0.34581873702969951</v>
      </c>
      <c r="G35" s="52">
        <f>SUM(G23:G34)</f>
        <v>61710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61" customFormat="1" ht="25.2" customHeight="1">
      <c r="A37" s="63">
        <v>21</v>
      </c>
      <c r="B37" s="70">
        <v>11</v>
      </c>
      <c r="C37" s="73" t="s">
        <v>54</v>
      </c>
      <c r="D37" s="69">
        <v>808</v>
      </c>
      <c r="E37" s="67">
        <v>3947.02</v>
      </c>
      <c r="F37" s="34">
        <f>(D37-E37)/E37</f>
        <v>-0.79528859747353697</v>
      </c>
      <c r="G37" s="69">
        <v>210</v>
      </c>
      <c r="H37" s="71">
        <v>5</v>
      </c>
      <c r="I37" s="66">
        <f t="shared" ref="I37:I46" si="2">G37/H37</f>
        <v>42</v>
      </c>
      <c r="J37" s="66">
        <v>2</v>
      </c>
      <c r="K37" s="66">
        <v>4</v>
      </c>
      <c r="L37" s="69">
        <v>27498</v>
      </c>
      <c r="M37" s="69">
        <v>5453</v>
      </c>
      <c r="N37" s="65">
        <v>43252</v>
      </c>
      <c r="O37" s="53" t="s">
        <v>28</v>
      </c>
      <c r="R37" s="45"/>
      <c r="T37" s="62"/>
      <c r="U37" s="48"/>
      <c r="V37" s="46"/>
      <c r="W37" s="62"/>
      <c r="X37" s="46"/>
    </row>
    <row r="38" spans="1:24" s="41" customFormat="1" ht="25.2" customHeight="1">
      <c r="A38" s="63">
        <v>22</v>
      </c>
      <c r="B38" s="70">
        <v>25</v>
      </c>
      <c r="C38" s="68" t="s">
        <v>40</v>
      </c>
      <c r="D38" s="58">
        <v>713</v>
      </c>
      <c r="E38" s="55">
        <v>278.24</v>
      </c>
      <c r="F38" s="34">
        <f>(D38-E38)/E38</f>
        <v>1.5625359401955146</v>
      </c>
      <c r="G38" s="58">
        <v>184</v>
      </c>
      <c r="H38" s="59">
        <v>9</v>
      </c>
      <c r="I38" s="56">
        <f t="shared" si="2"/>
        <v>20.444444444444443</v>
      </c>
      <c r="J38" s="56">
        <v>5</v>
      </c>
      <c r="K38" s="56">
        <v>8</v>
      </c>
      <c r="L38" s="58">
        <v>16762.900000000001</v>
      </c>
      <c r="M38" s="58">
        <v>3950</v>
      </c>
      <c r="N38" s="57">
        <v>43224</v>
      </c>
      <c r="O38" s="53" t="s">
        <v>39</v>
      </c>
      <c r="P38" s="62"/>
      <c r="Q38" s="62"/>
      <c r="R38" s="46"/>
      <c r="S38" s="46"/>
      <c r="T38" s="42"/>
      <c r="W38" s="62"/>
    </row>
    <row r="39" spans="1:24" s="61" customFormat="1" ht="25.2" customHeight="1">
      <c r="A39" s="63">
        <v>23</v>
      </c>
      <c r="B39" s="81">
        <v>23</v>
      </c>
      <c r="C39" s="73" t="s">
        <v>65</v>
      </c>
      <c r="D39" s="69">
        <v>534</v>
      </c>
      <c r="E39" s="67">
        <v>388</v>
      </c>
      <c r="F39" s="34">
        <f>(D39-E39)/E39</f>
        <v>0.37628865979381443</v>
      </c>
      <c r="G39" s="69">
        <v>315</v>
      </c>
      <c r="H39" s="71">
        <v>7</v>
      </c>
      <c r="I39" s="66">
        <f t="shared" si="2"/>
        <v>45</v>
      </c>
      <c r="J39" s="66">
        <v>1</v>
      </c>
      <c r="K39" s="79" t="s">
        <v>31</v>
      </c>
      <c r="L39" s="69">
        <v>878969</v>
      </c>
      <c r="M39" s="69">
        <v>184934</v>
      </c>
      <c r="N39" s="65">
        <v>42916</v>
      </c>
      <c r="O39" s="53" t="s">
        <v>35</v>
      </c>
      <c r="P39" s="13"/>
      <c r="R39" s="45"/>
      <c r="T39" s="62"/>
      <c r="V39" s="62"/>
      <c r="W39" s="46"/>
      <c r="X39" s="46"/>
    </row>
    <row r="40" spans="1:24" s="61" customFormat="1" ht="25.2" customHeight="1">
      <c r="A40" s="63">
        <v>24</v>
      </c>
      <c r="B40" s="75">
        <v>24</v>
      </c>
      <c r="C40" s="72" t="s">
        <v>46</v>
      </c>
      <c r="D40" s="69">
        <v>504</v>
      </c>
      <c r="E40" s="67">
        <v>380</v>
      </c>
      <c r="F40" s="34">
        <f>(D40-E40)/E40</f>
        <v>0.32631578947368423</v>
      </c>
      <c r="G40" s="69">
        <v>83</v>
      </c>
      <c r="H40" s="71">
        <v>7</v>
      </c>
      <c r="I40" s="66">
        <f t="shared" si="2"/>
        <v>11.857142857142858</v>
      </c>
      <c r="J40" s="66">
        <v>1</v>
      </c>
      <c r="K40" s="66">
        <v>6</v>
      </c>
      <c r="L40" s="69">
        <v>23729.58</v>
      </c>
      <c r="M40" s="69">
        <v>4454</v>
      </c>
      <c r="N40" s="65">
        <v>43238</v>
      </c>
      <c r="O40" s="53" t="s">
        <v>27</v>
      </c>
      <c r="P40" s="62"/>
      <c r="R40" s="45"/>
      <c r="T40" s="62"/>
      <c r="V40" s="46"/>
      <c r="W40" s="62"/>
      <c r="X40" s="46"/>
    </row>
    <row r="41" spans="1:24" s="61" customFormat="1" ht="25.2" customHeight="1">
      <c r="A41" s="63">
        <v>25</v>
      </c>
      <c r="B41" s="70" t="s">
        <v>42</v>
      </c>
      <c r="C41" s="73" t="s">
        <v>75</v>
      </c>
      <c r="D41" s="69">
        <v>468.82</v>
      </c>
      <c r="E41" s="78" t="s">
        <v>31</v>
      </c>
      <c r="F41" s="78" t="s">
        <v>31</v>
      </c>
      <c r="G41" s="69">
        <v>75</v>
      </c>
      <c r="H41" s="71">
        <v>2</v>
      </c>
      <c r="I41" s="66">
        <f t="shared" si="2"/>
        <v>37.5</v>
      </c>
      <c r="J41" s="66">
        <v>2</v>
      </c>
      <c r="K41" s="66">
        <v>0</v>
      </c>
      <c r="L41" s="69">
        <v>468.82</v>
      </c>
      <c r="M41" s="69">
        <v>75</v>
      </c>
      <c r="N41" s="65" t="s">
        <v>44</v>
      </c>
      <c r="O41" s="53" t="s">
        <v>27</v>
      </c>
      <c r="P41" s="13"/>
      <c r="R41" s="45"/>
      <c r="T41" s="62"/>
      <c r="V41" s="62"/>
      <c r="W41" s="46"/>
      <c r="X41" s="46"/>
    </row>
    <row r="42" spans="1:24" s="61" customFormat="1" ht="25.2" customHeight="1">
      <c r="A42" s="63">
        <v>26</v>
      </c>
      <c r="B42" s="81">
        <v>21</v>
      </c>
      <c r="C42" s="73" t="s">
        <v>66</v>
      </c>
      <c r="D42" s="69">
        <v>376.6</v>
      </c>
      <c r="E42" s="55">
        <v>552.70000000000005</v>
      </c>
      <c r="F42" s="34">
        <f>(D42-E42)/E42</f>
        <v>-0.31861769495205355</v>
      </c>
      <c r="G42" s="69">
        <v>208</v>
      </c>
      <c r="H42" s="71">
        <v>7</v>
      </c>
      <c r="I42" s="66">
        <f t="shared" si="2"/>
        <v>29.714285714285715</v>
      </c>
      <c r="J42" s="66">
        <v>1</v>
      </c>
      <c r="K42" s="79" t="s">
        <v>31</v>
      </c>
      <c r="L42" s="69">
        <v>337391</v>
      </c>
      <c r="M42" s="69">
        <v>75527</v>
      </c>
      <c r="N42" s="65">
        <v>42944</v>
      </c>
      <c r="O42" s="53" t="s">
        <v>28</v>
      </c>
      <c r="P42" s="13"/>
      <c r="R42" s="45"/>
      <c r="T42" s="62"/>
      <c r="V42" s="62"/>
      <c r="W42" s="46"/>
      <c r="X42" s="46"/>
    </row>
    <row r="43" spans="1:24" s="61" customFormat="1" ht="25.2" customHeight="1">
      <c r="A43" s="63">
        <v>27</v>
      </c>
      <c r="B43" s="70">
        <v>16</v>
      </c>
      <c r="C43" s="73" t="s">
        <v>52</v>
      </c>
      <c r="D43" s="69">
        <v>360.1</v>
      </c>
      <c r="E43" s="55">
        <v>1077.9000000000001</v>
      </c>
      <c r="F43" s="34">
        <f>(D43-E43)/E43</f>
        <v>-0.66592448279061134</v>
      </c>
      <c r="G43" s="69">
        <v>60</v>
      </c>
      <c r="H43" s="71">
        <v>3</v>
      </c>
      <c r="I43" s="66">
        <f t="shared" si="2"/>
        <v>20</v>
      </c>
      <c r="J43" s="66">
        <v>1</v>
      </c>
      <c r="K43" s="66">
        <v>4</v>
      </c>
      <c r="L43" s="69">
        <v>12235.73</v>
      </c>
      <c r="M43" s="69">
        <v>2250</v>
      </c>
      <c r="N43" s="65">
        <v>43252</v>
      </c>
      <c r="O43" s="74" t="s">
        <v>27</v>
      </c>
      <c r="P43" s="62"/>
      <c r="R43" s="46"/>
      <c r="S43" s="62"/>
      <c r="T43" s="48"/>
      <c r="U43" s="47"/>
      <c r="V43" s="46"/>
      <c r="W43" s="46"/>
    </row>
    <row r="44" spans="1:24" s="61" customFormat="1" ht="25.2" customHeight="1">
      <c r="A44" s="63">
        <v>28</v>
      </c>
      <c r="B44" s="78" t="s">
        <v>31</v>
      </c>
      <c r="C44" s="73" t="s">
        <v>76</v>
      </c>
      <c r="D44" s="69">
        <v>320.8</v>
      </c>
      <c r="E44" s="78" t="s">
        <v>31</v>
      </c>
      <c r="F44" s="78" t="s">
        <v>31</v>
      </c>
      <c r="G44" s="69">
        <v>177</v>
      </c>
      <c r="H44" s="71">
        <v>7</v>
      </c>
      <c r="I44" s="66">
        <f t="shared" si="2"/>
        <v>25.285714285714285</v>
      </c>
      <c r="J44" s="66">
        <v>1</v>
      </c>
      <c r="K44" s="78" t="s">
        <v>31</v>
      </c>
      <c r="L44" s="69">
        <v>40489.5</v>
      </c>
      <c r="M44" s="69">
        <v>10211</v>
      </c>
      <c r="N44" s="65">
        <v>43119</v>
      </c>
      <c r="O44" s="53" t="s">
        <v>27</v>
      </c>
      <c r="P44" s="62"/>
      <c r="R44" s="46"/>
      <c r="S44" s="62"/>
      <c r="T44" s="48"/>
      <c r="U44" s="47"/>
      <c r="V44" s="46"/>
      <c r="W44" s="46"/>
    </row>
    <row r="45" spans="1:24" s="61" customFormat="1" ht="25.2" customHeight="1">
      <c r="A45" s="63">
        <v>29</v>
      </c>
      <c r="B45" s="70">
        <v>20</v>
      </c>
      <c r="C45" s="73" t="s">
        <v>53</v>
      </c>
      <c r="D45" s="69">
        <v>303.5</v>
      </c>
      <c r="E45" s="67">
        <v>740.17</v>
      </c>
      <c r="F45" s="34">
        <f>(D45-E45)/E45</f>
        <v>-0.58995906345839466</v>
      </c>
      <c r="G45" s="69">
        <v>58</v>
      </c>
      <c r="H45" s="71">
        <v>9</v>
      </c>
      <c r="I45" s="66">
        <f t="shared" si="2"/>
        <v>6.4444444444444446</v>
      </c>
      <c r="J45" s="66">
        <v>2</v>
      </c>
      <c r="K45" s="66">
        <v>3</v>
      </c>
      <c r="L45" s="69">
        <v>9187.39</v>
      </c>
      <c r="M45" s="69">
        <v>1760</v>
      </c>
      <c r="N45" s="65">
        <v>43259</v>
      </c>
      <c r="O45" s="53" t="s">
        <v>48</v>
      </c>
      <c r="P45" s="62"/>
      <c r="R45" s="46"/>
      <c r="S45" s="62"/>
      <c r="T45" s="48"/>
      <c r="U45" s="47"/>
      <c r="V45" s="46"/>
      <c r="W45" s="46"/>
    </row>
    <row r="46" spans="1:24" s="41" customFormat="1" ht="25.2" customHeight="1">
      <c r="A46" s="63">
        <v>30</v>
      </c>
      <c r="B46" s="78" t="s">
        <v>31</v>
      </c>
      <c r="C46" s="64" t="s">
        <v>77</v>
      </c>
      <c r="D46" s="55">
        <v>294.60000000000002</v>
      </c>
      <c r="E46" s="78" t="s">
        <v>31</v>
      </c>
      <c r="F46" s="78" t="s">
        <v>31</v>
      </c>
      <c r="G46" s="55">
        <v>173</v>
      </c>
      <c r="H46" s="59">
        <v>7</v>
      </c>
      <c r="I46" s="56">
        <f t="shared" si="2"/>
        <v>24.714285714285715</v>
      </c>
      <c r="J46" s="56">
        <v>1</v>
      </c>
      <c r="K46" s="78" t="s">
        <v>31</v>
      </c>
      <c r="L46" s="55">
        <v>258531</v>
      </c>
      <c r="M46" s="55">
        <v>58291</v>
      </c>
      <c r="N46" s="57">
        <v>42699</v>
      </c>
      <c r="O46" s="53" t="s">
        <v>28</v>
      </c>
      <c r="P46" s="62"/>
      <c r="Q46" s="62"/>
      <c r="R46" s="46"/>
      <c r="S46" s="46"/>
      <c r="T46" s="62"/>
      <c r="U46" s="47"/>
      <c r="V46" s="46"/>
      <c r="W46" s="46"/>
    </row>
    <row r="47" spans="1:24" ht="25.2" customHeight="1">
      <c r="A47" s="14"/>
      <c r="B47" s="14"/>
      <c r="C47" s="15" t="s">
        <v>80</v>
      </c>
      <c r="D47" s="35">
        <f>SUM(D35:D46)</f>
        <v>295287.14999999997</v>
      </c>
      <c r="E47" s="52">
        <f t="shared" ref="E47:G47" si="3">SUM(E35:E46)</f>
        <v>223294.84000000003</v>
      </c>
      <c r="F47" s="54">
        <f t="shared" ref="F47" si="4">(D47-E47)/E47</f>
        <v>0.32240919673737167</v>
      </c>
      <c r="G47" s="52">
        <f t="shared" si="3"/>
        <v>63253</v>
      </c>
      <c r="H47" s="17"/>
      <c r="I47" s="18"/>
      <c r="J47" s="17"/>
      <c r="K47" s="19"/>
      <c r="L47" s="20"/>
      <c r="M47" s="12"/>
      <c r="N47" s="21"/>
      <c r="O47" s="22"/>
    </row>
    <row r="48" spans="1:24" ht="11.25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3" s="41" customFormat="1" ht="25.2" customHeight="1">
      <c r="A49" s="63">
        <v>31</v>
      </c>
      <c r="B49" s="70">
        <v>9</v>
      </c>
      <c r="C49" s="73" t="s">
        <v>64</v>
      </c>
      <c r="D49" s="58">
        <v>229.3</v>
      </c>
      <c r="E49" s="55">
        <v>6543.54</v>
      </c>
      <c r="F49" s="34">
        <f>(D49-E49)/E49</f>
        <v>-0.9649578057137268</v>
      </c>
      <c r="G49" s="58">
        <v>48</v>
      </c>
      <c r="H49" s="59">
        <v>9</v>
      </c>
      <c r="I49" s="56">
        <f t="shared" ref="I49:I54" si="5">G49/H49</f>
        <v>5.333333333333333</v>
      </c>
      <c r="J49" s="56">
        <v>2</v>
      </c>
      <c r="K49" s="56">
        <v>4</v>
      </c>
      <c r="L49" s="58">
        <v>7176.64</v>
      </c>
      <c r="M49" s="58">
        <v>1383</v>
      </c>
      <c r="N49" s="57">
        <v>43266</v>
      </c>
      <c r="O49" s="53" t="s">
        <v>27</v>
      </c>
      <c r="P49" s="62"/>
      <c r="Q49" s="62"/>
      <c r="R49" s="46"/>
      <c r="S49" s="46"/>
      <c r="T49" s="62"/>
      <c r="U49" s="61"/>
      <c r="V49" s="46"/>
      <c r="W49" s="62"/>
    </row>
    <row r="50" spans="1:23" s="61" customFormat="1" ht="25.2" customHeight="1">
      <c r="A50" s="63">
        <v>32</v>
      </c>
      <c r="B50" s="78" t="s">
        <v>31</v>
      </c>
      <c r="C50" s="73" t="s">
        <v>81</v>
      </c>
      <c r="D50" s="69">
        <v>220.52</v>
      </c>
      <c r="E50" s="78" t="s">
        <v>31</v>
      </c>
      <c r="F50" s="78" t="s">
        <v>31</v>
      </c>
      <c r="G50" s="69">
        <v>35</v>
      </c>
      <c r="H50" s="71">
        <v>5</v>
      </c>
      <c r="I50" s="56">
        <f t="shared" si="5"/>
        <v>7</v>
      </c>
      <c r="J50" s="66">
        <v>3</v>
      </c>
      <c r="K50" s="78" t="s">
        <v>31</v>
      </c>
      <c r="L50" s="69">
        <v>16049.62</v>
      </c>
      <c r="M50" s="69">
        <v>3507</v>
      </c>
      <c r="N50" s="65">
        <v>43231</v>
      </c>
      <c r="O50" s="53" t="s">
        <v>39</v>
      </c>
      <c r="P50" s="62"/>
      <c r="Q50" s="62"/>
      <c r="R50" s="46"/>
      <c r="S50" s="46"/>
      <c r="T50" s="62"/>
      <c r="V50" s="46"/>
      <c r="W50" s="62"/>
    </row>
    <row r="51" spans="1:23" s="61" customFormat="1" ht="25.2" customHeight="1">
      <c r="A51" s="63">
        <v>33</v>
      </c>
      <c r="B51" s="81">
        <v>29</v>
      </c>
      <c r="C51" s="73" t="s">
        <v>67</v>
      </c>
      <c r="D51" s="69">
        <v>184.4</v>
      </c>
      <c r="E51" s="55">
        <v>82</v>
      </c>
      <c r="F51" s="34">
        <f>(D51-E51)/E51</f>
        <v>1.248780487804878</v>
      </c>
      <c r="G51" s="69">
        <v>44</v>
      </c>
      <c r="H51" s="71">
        <v>4</v>
      </c>
      <c r="I51" s="56">
        <f t="shared" si="5"/>
        <v>11</v>
      </c>
      <c r="J51" s="66">
        <v>1</v>
      </c>
      <c r="K51" s="56">
        <v>7</v>
      </c>
      <c r="L51" s="69">
        <v>3002.48</v>
      </c>
      <c r="M51" s="69">
        <v>737</v>
      </c>
      <c r="N51" s="65">
        <v>43224</v>
      </c>
      <c r="O51" s="53" t="s">
        <v>48</v>
      </c>
      <c r="Q51" s="62"/>
      <c r="R51" s="46"/>
      <c r="S51" s="46"/>
      <c r="T51" s="62"/>
      <c r="V51" s="46"/>
      <c r="W51" s="62"/>
    </row>
    <row r="52" spans="1:23" s="61" customFormat="1" ht="25.2" customHeight="1">
      <c r="A52" s="63">
        <v>34</v>
      </c>
      <c r="B52" s="70">
        <v>28</v>
      </c>
      <c r="C52" s="64" t="s">
        <v>36</v>
      </c>
      <c r="D52" s="67">
        <v>142.30000000000001</v>
      </c>
      <c r="E52" s="60">
        <v>131.6</v>
      </c>
      <c r="F52" s="34">
        <f>(D52-E52)/E52</f>
        <v>8.1306990881459096E-2</v>
      </c>
      <c r="G52" s="67">
        <v>38</v>
      </c>
      <c r="H52" s="66">
        <v>6</v>
      </c>
      <c r="I52" s="56">
        <f t="shared" si="5"/>
        <v>6.333333333333333</v>
      </c>
      <c r="J52" s="66">
        <v>1</v>
      </c>
      <c r="K52" s="66">
        <v>14</v>
      </c>
      <c r="L52" s="67">
        <v>253115.36</v>
      </c>
      <c r="M52" s="67">
        <v>56421</v>
      </c>
      <c r="N52" s="65">
        <v>43182</v>
      </c>
      <c r="O52" s="53" t="s">
        <v>27</v>
      </c>
      <c r="P52" s="13"/>
      <c r="Q52" s="62"/>
      <c r="R52" s="46"/>
      <c r="S52" s="46"/>
      <c r="T52" s="62"/>
      <c r="V52" s="46"/>
      <c r="W52" s="62"/>
    </row>
    <row r="53" spans="1:23" s="61" customFormat="1" ht="25.2" customHeight="1">
      <c r="A53" s="63">
        <v>35</v>
      </c>
      <c r="B53" s="78" t="s">
        <v>31</v>
      </c>
      <c r="C53" s="64" t="s">
        <v>82</v>
      </c>
      <c r="D53" s="67">
        <v>78</v>
      </c>
      <c r="E53" s="78" t="s">
        <v>31</v>
      </c>
      <c r="F53" s="78" t="s">
        <v>31</v>
      </c>
      <c r="G53" s="67">
        <v>13</v>
      </c>
      <c r="H53" s="66">
        <v>3</v>
      </c>
      <c r="I53" s="66">
        <f t="shared" si="5"/>
        <v>4.333333333333333</v>
      </c>
      <c r="J53" s="66">
        <v>1</v>
      </c>
      <c r="K53" s="78" t="s">
        <v>31</v>
      </c>
      <c r="L53" s="67">
        <v>4954.7700000000004</v>
      </c>
      <c r="M53" s="67">
        <v>1082</v>
      </c>
      <c r="N53" s="65">
        <v>43203</v>
      </c>
      <c r="O53" s="53" t="s">
        <v>39</v>
      </c>
      <c r="P53" s="13"/>
      <c r="Q53" s="62"/>
      <c r="R53" s="46"/>
      <c r="S53" s="46"/>
      <c r="T53" s="62"/>
      <c r="V53" s="46"/>
      <c r="W53" s="62"/>
    </row>
    <row r="54" spans="1:23" s="41" customFormat="1" ht="25.2" customHeight="1">
      <c r="A54" s="63">
        <v>36</v>
      </c>
      <c r="B54" s="70">
        <v>27</v>
      </c>
      <c r="C54" s="72" t="s">
        <v>55</v>
      </c>
      <c r="D54" s="69">
        <v>23</v>
      </c>
      <c r="E54" s="67">
        <v>158.19999999999999</v>
      </c>
      <c r="F54" s="34">
        <f>(D54-E54)/E54</f>
        <v>-0.85461441213653599</v>
      </c>
      <c r="G54" s="69">
        <v>5</v>
      </c>
      <c r="H54" s="71">
        <v>1</v>
      </c>
      <c r="I54" s="66">
        <f t="shared" si="5"/>
        <v>5</v>
      </c>
      <c r="J54" s="66">
        <v>1</v>
      </c>
      <c r="K54" s="66">
        <v>3</v>
      </c>
      <c r="L54" s="69">
        <v>3462</v>
      </c>
      <c r="M54" s="69">
        <v>714</v>
      </c>
      <c r="N54" s="57">
        <v>43259</v>
      </c>
      <c r="O54" s="53" t="s">
        <v>28</v>
      </c>
      <c r="P54" s="61"/>
      <c r="Q54" s="62"/>
      <c r="R54" s="48"/>
      <c r="S54" s="46"/>
      <c r="T54" s="62"/>
      <c r="U54" s="61"/>
      <c r="V54" s="46"/>
      <c r="W54" s="62"/>
    </row>
    <row r="55" spans="1:23" ht="25.2" customHeight="1">
      <c r="A55" s="14"/>
      <c r="B55" s="14"/>
      <c r="C55" s="15" t="s">
        <v>83</v>
      </c>
      <c r="D55" s="16">
        <f>SUM(D47:D54)</f>
        <v>296164.67</v>
      </c>
      <c r="E55" s="52">
        <f>SUM(E47:E54)</f>
        <v>230210.18000000005</v>
      </c>
      <c r="F55" s="54">
        <f>(D55-E55)/E55</f>
        <v>0.28649684388414065</v>
      </c>
      <c r="G55" s="52">
        <f>SUM(G47:G54)</f>
        <v>63436</v>
      </c>
      <c r="H55" s="17"/>
      <c r="I55" s="18"/>
      <c r="J55" s="17"/>
      <c r="K55" s="19"/>
      <c r="L55" s="20"/>
      <c r="M55" s="32"/>
      <c r="N55" s="21"/>
      <c r="O55" s="33"/>
    </row>
    <row r="57" spans="1:23">
      <c r="B57" s="13"/>
    </row>
    <row r="60" spans="1:23">
      <c r="D60" s="7"/>
      <c r="E60" s="7"/>
      <c r="F60" s="40"/>
      <c r="G60" s="7"/>
      <c r="L60" s="7"/>
      <c r="M60" s="7"/>
      <c r="N60" s="39"/>
    </row>
    <row r="61" spans="1:23">
      <c r="E61" s="7"/>
      <c r="F61" s="40"/>
      <c r="L61" s="7"/>
      <c r="N61" s="39"/>
    </row>
    <row r="66" ht="17.399999999999999" customHeight="1"/>
    <row r="84" ht="12" customHeight="1"/>
  </sheetData>
  <sortState ref="B13:O54">
    <sortCondition descending="1" ref="D13:D5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2018-06-29T12:33:34Z</dcterms:modified>
</cp:coreProperties>
</file>