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.SIGITAS-SURFACE\Desktop\Ataskaitos\birželis\savaitė\"/>
    </mc:Choice>
  </mc:AlternateContent>
  <xr:revisionPtr revIDLastSave="0" documentId="8_{F77DF33A-5420-48BB-B9A0-886C5D744139}" xr6:coauthVersionLast="33" xr6:coauthVersionMax="33" xr10:uidLastSave="{00000000-0000-0000-0000-000000000000}"/>
  <bookViews>
    <workbookView xWindow="0" yWindow="0" windowWidth="2052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F46" i="1" l="1"/>
  <c r="E46" i="1"/>
  <c r="G46" i="1"/>
  <c r="D46" i="1"/>
  <c r="F35" i="1"/>
  <c r="E35" i="1"/>
  <c r="G35" i="1"/>
  <c r="D35" i="1"/>
  <c r="F23" i="1"/>
  <c r="E23" i="1"/>
  <c r="G23" i="1"/>
  <c r="D23" i="1"/>
  <c r="I45" i="1"/>
  <c r="I37" i="1"/>
  <c r="I19" i="1"/>
  <c r="I39" i="1"/>
  <c r="I38" i="1"/>
  <c r="I21" i="1"/>
  <c r="I15" i="1"/>
  <c r="I13" i="1"/>
  <c r="F20" i="1" l="1"/>
  <c r="F17" i="1"/>
  <c r="F18" i="1"/>
  <c r="F25" i="1"/>
  <c r="F34" i="1"/>
  <c r="F27" i="1"/>
  <c r="F26" i="1"/>
  <c r="F22" i="1"/>
  <c r="F29" i="1"/>
  <c r="F33" i="1"/>
  <c r="F31" i="1"/>
  <c r="F43" i="1"/>
  <c r="F30" i="1"/>
  <c r="F28" i="1"/>
  <c r="F40" i="1"/>
  <c r="F42" i="1"/>
  <c r="F41" i="1"/>
  <c r="F44" i="1"/>
  <c r="F14" i="1"/>
  <c r="I14" i="1" l="1"/>
  <c r="I34" i="1"/>
  <c r="I25" i="1"/>
  <c r="I43" i="1"/>
  <c r="I42" i="1"/>
  <c r="I30" i="1" l="1"/>
  <c r="I20" i="1"/>
  <c r="I18" i="1"/>
  <c r="I33" i="1"/>
  <c r="I22" i="1"/>
  <c r="F16" i="1"/>
  <c r="I16" i="1"/>
  <c r="I27" i="1"/>
  <c r="I31" i="1"/>
  <c r="I40" i="1"/>
  <c r="I28" i="1"/>
  <c r="I44" i="1"/>
  <c r="I41" i="1"/>
  <c r="I32" i="1"/>
</calcChain>
</file>

<file path=xl/sharedStrings.xml><?xml version="1.0" encoding="utf-8"?>
<sst xmlns="http://schemas.openxmlformats.org/spreadsheetml/2006/main" count="148" uniqueCount="78">
  <si>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</si>
  <si>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</si>
  <si>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</si>
  <si>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</si>
  <si>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</si>
  <si>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</si>
  <si>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</si>
  <si>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</si>
  <si>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</si>
  <si>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</si>
  <si>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</si>
  <si>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</si>
  <si>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</si>
  <si>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</si>
  <si>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</si>
  <si>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</si>
  <si>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</si>
  <si>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</si>
  <si>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</si>
  <si>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</si>
  <si>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</si>
  <si>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</si>
  <si>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</si>
  <si>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</si>
  <si>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</si>
  <si>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</si>
  <si>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</si>
  <si>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</si>
  <si>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</si>
  <si>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</si>
  <si>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</si>
  <si>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</si>
  <si>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</si>
  <si>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Garsų pasaulio įrašai</t>
  </si>
  <si>
    <t>N</t>
  </si>
  <si>
    <t>NCG Distribution</t>
  </si>
  <si>
    <t>Triušis Peteris (Peter Rabbit)</t>
  </si>
  <si>
    <t>Sengirė</t>
  </si>
  <si>
    <t>VšĮ Sengirė</t>
  </si>
  <si>
    <t>BestFilm</t>
  </si>
  <si>
    <t>Keršytojai. Begalybės karas (Avengers: Infinity War)</t>
  </si>
  <si>
    <t>Žemė: viena nuostabi diena (Earth: One amazing day)</t>
  </si>
  <si>
    <t>Aš graži (I feel pretty)</t>
  </si>
  <si>
    <t>P</t>
  </si>
  <si>
    <t>Deadpool 2</t>
  </si>
  <si>
    <t>Pre-view</t>
  </si>
  <si>
    <t>Teris ir Užburta Aušros Karalystė (Here comes the Grump)</t>
  </si>
  <si>
    <t>Knygų klubas (Book club)</t>
  </si>
  <si>
    <t>Solo. Žvaigždžių karų istorija (Solo: A Star Wars Story)</t>
  </si>
  <si>
    <t>UAB Travolta</t>
  </si>
  <si>
    <t>Didžioji kriaušė ir magiška jos kelionė (The incredible story of the giant pear)</t>
  </si>
  <si>
    <t>Kol dar neatėjo audra (Adrift)</t>
  </si>
  <si>
    <t>Plojus (Ploey - You Never Fly Alone)</t>
  </si>
  <si>
    <t>Juodraštis (Черновик)</t>
  </si>
  <si>
    <t>Paskutinė s##### (Terminal)</t>
  </si>
  <si>
    <t>Kliedesiai (Delirium)</t>
  </si>
  <si>
    <t>Fotojuostelė (Kodachrome)</t>
  </si>
  <si>
    <t>Dvi uodegos (Two Tales)</t>
  </si>
  <si>
    <t>Juros periodo pasaulis: Kritusi karalystė (Jurassic World: Fallen Kingdom)</t>
  </si>
  <si>
    <t>Dėl visko kalta meilė (Tout le monde debout)</t>
  </si>
  <si>
    <t>Oušeno 8 (Oceans 8)</t>
  </si>
  <si>
    <t>Operacija "Riešutai" 2 (Nut Job 2: Nutty by Nature)</t>
  </si>
  <si>
    <t>June 8 - 14</t>
  </si>
  <si>
    <t xml:space="preserve"> Birželio 8 - 14 d.</t>
  </si>
  <si>
    <t>June 15 - 21 Lithuanian top</t>
  </si>
  <si>
    <t>Birželio 15 - 21 d. Lietuvos kino teatruose rodytų filmų topas</t>
  </si>
  <si>
    <t>June 15 - 21</t>
  </si>
  <si>
    <t xml:space="preserve"> Birželio 15 - 21 d.</t>
  </si>
  <si>
    <t>Iš meilės Pablui (Loving Pablo)</t>
  </si>
  <si>
    <t>Su meile, Saimonas (Love, Simon)</t>
  </si>
  <si>
    <t>Hotel Artemis)</t>
  </si>
  <si>
    <t>Naktinė pamaina (Nochnaya smena)</t>
  </si>
  <si>
    <t>Emodži filmas (Emoji)</t>
  </si>
  <si>
    <t>Bjaurusis aš 3 (Despicable Me 3)</t>
  </si>
  <si>
    <t>Ratai 3 (Cars 3)</t>
  </si>
  <si>
    <t>Tylos muzika (La musica del silenzio)</t>
  </si>
  <si>
    <t>weekend results</t>
  </si>
  <si>
    <t>Total (29)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</si>
</sst>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8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6" fillId="0" borderId="0"/>
    <xf numFmtId="0" fontId="11" fillId="0" borderId="0"/>
    <xf numFmtId="0" fontId="2" fillId="0" borderId="0"/>
    <xf numFmtId="0" fontId="27" fillId="0" borderId="0"/>
  </cellStyleXfs>
  <cellXfs count="87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3" fontId="16" fillId="0" borderId="0" xfId="0" applyNumberFormat="1" applyFont="1"/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10" fontId="20" fillId="2" borderId="7" xfId="0" applyNumberFormat="1" applyFont="1" applyFill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6" fillId="0" borderId="0" xfId="0" applyNumberFormat="1" applyFont="1"/>
    <xf numFmtId="10" fontId="16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2" fillId="0" borderId="0" xfId="23" applyNumberFormat="1"/>
    <xf numFmtId="3" fontId="11" fillId="0" borderId="0" xfId="0" applyNumberFormat="1" applyFont="1"/>
    <xf numFmtId="6" fontId="11" fillId="0" borderId="0" xfId="0" applyNumberFormat="1" applyFont="1"/>
    <xf numFmtId="8" fontId="11" fillId="0" borderId="0" xfId="0" applyNumberFormat="1" applyFont="1"/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10" fontId="25" fillId="2" borderId="7" xfId="0" applyNumberFormat="1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12" fillId="0" borderId="7" xfId="23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3" fontId="20" fillId="2" borderId="8" xfId="0" applyNumberFormat="1" applyFont="1" applyFill="1" applyBorder="1" applyAlignment="1">
      <alignment horizontal="center" vertical="center"/>
    </xf>
    <xf numFmtId="0" fontId="11" fillId="0" borderId="0" xfId="0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165" fontId="14" fillId="0" borderId="8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2" fillId="0" borderId="8" xfId="23" applyNumberFormat="1" applyFont="1" applyBorder="1" applyAlignment="1">
      <alignment horizontal="left" vertical="center" wrapText="1"/>
    </xf>
    <xf numFmtId="3" fontId="12" fillId="0" borderId="8" xfId="23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/>
    </xf>
    <xf numFmtId="10" fontId="20" fillId="2" borderId="8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3" fontId="0" fillId="0" borderId="0" xfId="0" applyNumberFormat="1" applyFont="1"/>
  </cellXfs>
  <cellStyles count="25">
    <cellStyle name="Comma 2" xfId="9" xr:uid="{00000000-0005-0000-0000-000000000000}"/>
    <cellStyle name="Įprastas" xfId="0" builtinId="0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5"/>
  <sheetViews>
    <sheetView tabSelected="1" zoomScale="70" zoomScaleNormal="70" workbookViewId="0">
      <selection activeCell="P31" sqref="P31"/>
    </sheetView>
  </sheetViews>
  <sheetFormatPr defaultColWidth="8.86328125" defaultRowHeight="14.25"/>
  <cols>
    <col min="1" max="1" width="4.1328125" style="1" customWidth="1"/>
    <col min="2" max="2" width="4.796875" style="1" customWidth="1"/>
    <col min="3" max="3" width="29.46484375" style="1" customWidth="1"/>
    <col min="4" max="4" width="13.33203125" style="1" customWidth="1"/>
    <col min="5" max="5" width="14" style="1" customWidth="1"/>
    <col min="6" max="6" width="15.33203125" style="1" customWidth="1"/>
    <col min="7" max="7" width="12.33203125" style="1" customWidth="1"/>
    <col min="8" max="8" width="10.86328125" style="1" customWidth="1"/>
    <col min="9" max="9" width="12" style="1" customWidth="1"/>
    <col min="10" max="10" width="10.53125" style="1" customWidth="1"/>
    <col min="11" max="11" width="12.1328125" style="1" bestFit="1" customWidth="1"/>
    <col min="12" max="12" width="13.46484375" style="1" customWidth="1"/>
    <col min="13" max="13" width="13" style="1" customWidth="1"/>
    <col min="14" max="14" width="14" style="1" customWidth="1"/>
    <col min="15" max="15" width="15.46484375" style="1" customWidth="1"/>
    <col min="16" max="16" width="6.46484375" style="1" customWidth="1"/>
    <col min="17" max="17" width="5.46484375" style="1" customWidth="1"/>
    <col min="18" max="18" width="5.19921875" style="1" customWidth="1"/>
    <col min="19" max="19" width="8" style="1" customWidth="1"/>
    <col min="20" max="20" width="9.796875" style="1" customWidth="1"/>
    <col min="21" max="21" width="10.19921875" style="1" customWidth="1"/>
    <col min="22" max="22" width="9.19921875" style="1" customWidth="1"/>
    <col min="23" max="23" width="9.06640625" style="1" customWidth="1"/>
    <col min="24" max="16384" width="8.86328125" style="1"/>
  </cols>
  <sheetData>
    <row r="1" spans="1:23" ht="19.5" customHeight="1">
      <c r="E1" s="2" t="s">
        <v>64</v>
      </c>
      <c r="F1" s="2"/>
      <c r="G1" s="2"/>
      <c r="H1" s="2"/>
      <c r="I1" s="2"/>
    </row>
    <row r="2" spans="1:23" ht="19.5" customHeight="1">
      <c r="E2" s="2" t="s">
        <v>65</v>
      </c>
      <c r="F2" s="2"/>
      <c r="G2" s="2"/>
      <c r="H2" s="2"/>
      <c r="I2" s="2"/>
      <c r="J2" s="2"/>
      <c r="K2" s="2"/>
    </row>
    <row r="4" spans="1:23" ht="15.75" customHeight="1" thickBot="1"/>
    <row r="5" spans="1:23" ht="15" customHeight="1">
      <c r="A5" s="81"/>
      <c r="B5" s="81"/>
      <c r="C5" s="78" t="s">
        <v>0</v>
      </c>
      <c r="D5" s="3"/>
      <c r="E5" s="3"/>
      <c r="F5" s="78" t="s">
        <v>3</v>
      </c>
      <c r="G5" s="3"/>
      <c r="H5" s="78" t="s">
        <v>5</v>
      </c>
      <c r="I5" s="78" t="s">
        <v>6</v>
      </c>
      <c r="J5" s="78" t="s">
        <v>7</v>
      </c>
      <c r="K5" s="78" t="s">
        <v>8</v>
      </c>
      <c r="L5" s="78" t="s">
        <v>10</v>
      </c>
      <c r="M5" s="78" t="s">
        <v>9</v>
      </c>
      <c r="N5" s="78" t="s">
        <v>11</v>
      </c>
      <c r="O5" s="78" t="s">
        <v>12</v>
      </c>
    </row>
    <row r="6" spans="1:23">
      <c r="A6" s="82"/>
      <c r="B6" s="82"/>
      <c r="C6" s="79"/>
      <c r="D6" s="50" t="s">
        <v>66</v>
      </c>
      <c r="E6" s="50" t="s">
        <v>62</v>
      </c>
      <c r="F6" s="79"/>
      <c r="G6" s="50" t="s">
        <v>66</v>
      </c>
      <c r="H6" s="79"/>
      <c r="I6" s="79"/>
      <c r="J6" s="79"/>
      <c r="K6" s="79"/>
      <c r="L6" s="79"/>
      <c r="M6" s="79"/>
      <c r="N6" s="79"/>
      <c r="O6" s="79"/>
    </row>
    <row r="7" spans="1:23">
      <c r="A7" s="82"/>
      <c r="B7" s="82"/>
      <c r="C7" s="79"/>
      <c r="D7" s="4" t="s">
        <v>1</v>
      </c>
      <c r="E7" s="4" t="s">
        <v>1</v>
      </c>
      <c r="F7" s="79"/>
      <c r="G7" s="4" t="s">
        <v>4</v>
      </c>
      <c r="H7" s="79"/>
      <c r="I7" s="79"/>
      <c r="J7" s="79"/>
      <c r="K7" s="79"/>
      <c r="L7" s="79"/>
      <c r="M7" s="79"/>
      <c r="N7" s="79"/>
      <c r="O7" s="79"/>
    </row>
    <row r="8" spans="1:23" ht="18" customHeight="1" thickBot="1">
      <c r="A8" s="83"/>
      <c r="B8" s="83"/>
      <c r="C8" s="80"/>
      <c r="D8" s="5" t="s">
        <v>2</v>
      </c>
      <c r="E8" s="5" t="s">
        <v>2</v>
      </c>
      <c r="F8" s="80"/>
      <c r="G8" s="6"/>
      <c r="H8" s="80"/>
      <c r="I8" s="80"/>
      <c r="J8" s="80"/>
      <c r="K8" s="80"/>
      <c r="L8" s="80"/>
      <c r="M8" s="80"/>
      <c r="N8" s="80"/>
      <c r="O8" s="80"/>
    </row>
    <row r="9" spans="1:23" ht="15" customHeight="1">
      <c r="A9" s="81"/>
      <c r="B9" s="81"/>
      <c r="C9" s="78" t="s">
        <v>13</v>
      </c>
      <c r="D9" s="3"/>
      <c r="E9" s="37"/>
      <c r="F9" s="78" t="s">
        <v>15</v>
      </c>
      <c r="G9" s="36"/>
      <c r="H9" s="8" t="s">
        <v>18</v>
      </c>
      <c r="I9" s="78" t="s">
        <v>29</v>
      </c>
      <c r="J9" s="3" t="s">
        <v>19</v>
      </c>
      <c r="K9" s="3" t="s">
        <v>20</v>
      </c>
      <c r="L9" s="9" t="s">
        <v>22</v>
      </c>
      <c r="M9" s="3" t="s">
        <v>23</v>
      </c>
      <c r="N9" s="3" t="s">
        <v>24</v>
      </c>
      <c r="O9" s="78" t="s">
        <v>26</v>
      </c>
    </row>
    <row r="10" spans="1:23">
      <c r="A10" s="82"/>
      <c r="B10" s="82"/>
      <c r="C10" s="79"/>
      <c r="D10" s="49" t="s">
        <v>67</v>
      </c>
      <c r="E10" s="75" t="s">
        <v>63</v>
      </c>
      <c r="F10" s="79"/>
      <c r="G10" s="75" t="s">
        <v>67</v>
      </c>
      <c r="H10" s="4" t="s">
        <v>17</v>
      </c>
      <c r="I10" s="79"/>
      <c r="J10" s="4" t="s">
        <v>17</v>
      </c>
      <c r="K10" s="4" t="s">
        <v>21</v>
      </c>
      <c r="L10" s="10" t="s">
        <v>14</v>
      </c>
      <c r="M10" s="4" t="s">
        <v>16</v>
      </c>
      <c r="N10" s="4" t="s">
        <v>25</v>
      </c>
      <c r="O10" s="79"/>
    </row>
    <row r="11" spans="1:23">
      <c r="A11" s="82"/>
      <c r="B11" s="82"/>
      <c r="C11" s="79"/>
      <c r="D11" s="4" t="s">
        <v>14</v>
      </c>
      <c r="E11" s="4" t="s">
        <v>14</v>
      </c>
      <c r="F11" s="79"/>
      <c r="G11" s="37" t="s">
        <v>16</v>
      </c>
      <c r="H11" s="6"/>
      <c r="I11" s="79"/>
      <c r="J11" s="6"/>
      <c r="K11" s="6"/>
      <c r="L11" s="10" t="s">
        <v>2</v>
      </c>
      <c r="M11" s="4" t="s">
        <v>17</v>
      </c>
      <c r="N11" s="6"/>
      <c r="O11" s="79"/>
    </row>
    <row r="12" spans="1:23" ht="14.65" thickBot="1">
      <c r="A12" s="82"/>
      <c r="B12" s="83"/>
      <c r="C12" s="80"/>
      <c r="D12" s="5" t="s">
        <v>2</v>
      </c>
      <c r="E12" s="5" t="s">
        <v>2</v>
      </c>
      <c r="F12" s="80"/>
      <c r="G12" s="38" t="s">
        <v>17</v>
      </c>
      <c r="H12" s="11"/>
      <c r="I12" s="80"/>
      <c r="J12" s="11"/>
      <c r="K12" s="11"/>
      <c r="L12" s="11"/>
      <c r="M12" s="11"/>
      <c r="N12" s="11"/>
      <c r="O12" s="80"/>
    </row>
    <row r="13" spans="1:23" s="41" customFormat="1" ht="25.25" customHeight="1">
      <c r="A13" s="43">
        <v>1</v>
      </c>
      <c r="B13" s="70" t="s">
        <v>34</v>
      </c>
      <c r="C13" s="73" t="s">
        <v>60</v>
      </c>
      <c r="D13" s="58">
        <v>52567.61</v>
      </c>
      <c r="E13" s="84" t="s">
        <v>31</v>
      </c>
      <c r="F13" s="84" t="s">
        <v>31</v>
      </c>
      <c r="G13" s="58">
        <v>10036</v>
      </c>
      <c r="H13" s="59">
        <v>300</v>
      </c>
      <c r="I13" s="44">
        <f>G13/H13</f>
        <v>33.453333333333333</v>
      </c>
      <c r="J13" s="56">
        <v>17</v>
      </c>
      <c r="K13" s="44">
        <v>1</v>
      </c>
      <c r="L13" s="58">
        <v>59872.34</v>
      </c>
      <c r="M13" s="58">
        <v>11262</v>
      </c>
      <c r="N13" s="57">
        <v>43266</v>
      </c>
      <c r="O13" s="53" t="s">
        <v>27</v>
      </c>
      <c r="Q13" s="42"/>
      <c r="R13" s="46"/>
      <c r="S13" s="46"/>
      <c r="T13" s="42"/>
    </row>
    <row r="14" spans="1:23" s="41" customFormat="1" ht="25.25" customHeight="1">
      <c r="A14" s="51">
        <v>2</v>
      </c>
      <c r="B14" s="70">
        <v>1</v>
      </c>
      <c r="C14" s="73" t="s">
        <v>58</v>
      </c>
      <c r="D14" s="58">
        <v>50189</v>
      </c>
      <c r="E14" s="55">
        <v>86706</v>
      </c>
      <c r="F14" s="34">
        <f>(D14-E14)/E14</f>
        <v>-0.42115885867183356</v>
      </c>
      <c r="G14" s="58">
        <v>8901</v>
      </c>
      <c r="H14" s="59">
        <v>348</v>
      </c>
      <c r="I14" s="56">
        <f>G14/H14</f>
        <v>25.577586206896552</v>
      </c>
      <c r="J14" s="56">
        <v>13</v>
      </c>
      <c r="K14" s="56">
        <v>2</v>
      </c>
      <c r="L14" s="58">
        <v>142617</v>
      </c>
      <c r="M14" s="58">
        <v>24984</v>
      </c>
      <c r="N14" s="57">
        <v>43259</v>
      </c>
      <c r="O14" s="53" t="s">
        <v>35</v>
      </c>
      <c r="Q14" s="42"/>
      <c r="R14" s="46"/>
      <c r="S14" s="46"/>
      <c r="T14" s="42"/>
    </row>
    <row r="15" spans="1:23" s="61" customFormat="1" ht="25.25" customHeight="1">
      <c r="A15" s="63">
        <v>3</v>
      </c>
      <c r="B15" s="70" t="s">
        <v>34</v>
      </c>
      <c r="C15" s="73" t="s">
        <v>68</v>
      </c>
      <c r="D15" s="69">
        <v>32259.33</v>
      </c>
      <c r="E15" s="85" t="s">
        <v>31</v>
      </c>
      <c r="F15" s="84" t="s">
        <v>31</v>
      </c>
      <c r="G15" s="69">
        <v>6088</v>
      </c>
      <c r="H15" s="71">
        <v>217</v>
      </c>
      <c r="I15" s="66">
        <f>G15/H15</f>
        <v>28.055299539170505</v>
      </c>
      <c r="J15" s="66">
        <v>17</v>
      </c>
      <c r="K15" s="66">
        <v>1</v>
      </c>
      <c r="L15" s="69">
        <v>32259</v>
      </c>
      <c r="M15" s="69">
        <v>6088</v>
      </c>
      <c r="N15" s="65">
        <v>43266</v>
      </c>
      <c r="O15" s="53" t="s">
        <v>28</v>
      </c>
      <c r="R15" s="46"/>
      <c r="S15" s="62"/>
    </row>
    <row r="16" spans="1:23" s="61" customFormat="1" ht="25.25" customHeight="1">
      <c r="A16" s="63">
        <v>4</v>
      </c>
      <c r="B16" s="70">
        <v>2</v>
      </c>
      <c r="C16" s="72" t="s">
        <v>44</v>
      </c>
      <c r="D16" s="69">
        <v>16211.25</v>
      </c>
      <c r="E16" s="67">
        <v>27381.82</v>
      </c>
      <c r="F16" s="34">
        <f>(D16-E16)/E16</f>
        <v>-0.40795571660320606</v>
      </c>
      <c r="G16" s="69">
        <v>2901</v>
      </c>
      <c r="H16" s="71">
        <v>117</v>
      </c>
      <c r="I16" s="66">
        <f>G16/H16</f>
        <v>24.794871794871796</v>
      </c>
      <c r="J16" s="66">
        <v>9</v>
      </c>
      <c r="K16" s="66">
        <v>5</v>
      </c>
      <c r="L16" s="69">
        <v>349056</v>
      </c>
      <c r="M16" s="69">
        <v>61487</v>
      </c>
      <c r="N16" s="65">
        <v>43238</v>
      </c>
      <c r="O16" s="53" t="s">
        <v>28</v>
      </c>
      <c r="R16" s="46"/>
      <c r="S16" s="62"/>
      <c r="T16" s="62"/>
      <c r="U16" s="46"/>
      <c r="V16" s="46"/>
      <c r="W16" s="62"/>
    </row>
    <row r="17" spans="1:24" s="61" customFormat="1" ht="25.25" customHeight="1">
      <c r="A17" s="63">
        <v>5</v>
      </c>
      <c r="B17" s="70">
        <v>4</v>
      </c>
      <c r="C17" s="73" t="s">
        <v>57</v>
      </c>
      <c r="D17" s="69">
        <v>14508</v>
      </c>
      <c r="E17" s="55">
        <v>18273</v>
      </c>
      <c r="F17" s="34">
        <f>(D17-E17)/E17</f>
        <v>-0.20604170087013626</v>
      </c>
      <c r="G17" s="69">
        <v>3546</v>
      </c>
      <c r="H17" s="71" t="s">
        <v>31</v>
      </c>
      <c r="I17" s="71" t="s">
        <v>31</v>
      </c>
      <c r="J17" s="66">
        <v>15</v>
      </c>
      <c r="K17" s="66">
        <v>2</v>
      </c>
      <c r="L17" s="69">
        <v>32781</v>
      </c>
      <c r="M17" s="69">
        <v>7886</v>
      </c>
      <c r="N17" s="65">
        <v>43259</v>
      </c>
      <c r="O17" s="53" t="s">
        <v>33</v>
      </c>
      <c r="P17" s="62"/>
      <c r="Q17" s="45"/>
      <c r="S17" s="62"/>
      <c r="T17" s="62"/>
      <c r="U17" s="62"/>
      <c r="V17" s="46"/>
      <c r="W17" s="46"/>
    </row>
    <row r="18" spans="1:24" s="61" customFormat="1" ht="25.25" customHeight="1">
      <c r="A18" s="63">
        <v>6</v>
      </c>
      <c r="B18" s="70">
        <v>5</v>
      </c>
      <c r="C18" s="73" t="s">
        <v>52</v>
      </c>
      <c r="D18" s="69">
        <v>13725.68</v>
      </c>
      <c r="E18" s="55">
        <v>10870.34</v>
      </c>
      <c r="F18" s="34">
        <f>(D18-E18)/E18</f>
        <v>0.26267255670015843</v>
      </c>
      <c r="G18" s="69">
        <v>3234</v>
      </c>
      <c r="H18" s="71">
        <v>160</v>
      </c>
      <c r="I18" s="66">
        <f>G18/H18</f>
        <v>20.212499999999999</v>
      </c>
      <c r="J18" s="66">
        <v>13</v>
      </c>
      <c r="K18" s="66">
        <v>3</v>
      </c>
      <c r="L18" s="69">
        <v>50828.27</v>
      </c>
      <c r="M18" s="69">
        <v>10155</v>
      </c>
      <c r="N18" s="65">
        <v>43252</v>
      </c>
      <c r="O18" s="53" t="s">
        <v>49</v>
      </c>
      <c r="P18" s="62"/>
      <c r="Q18" s="45"/>
      <c r="S18" s="62"/>
      <c r="T18" s="62"/>
      <c r="U18" s="62"/>
      <c r="V18" s="46"/>
      <c r="W18" s="46"/>
    </row>
    <row r="19" spans="1:24" s="61" customFormat="1" ht="24.75">
      <c r="A19" s="63">
        <v>7</v>
      </c>
      <c r="B19" s="70" t="s">
        <v>34</v>
      </c>
      <c r="C19" s="73" t="s">
        <v>69</v>
      </c>
      <c r="D19" s="69">
        <v>11840.36</v>
      </c>
      <c r="E19" s="85" t="s">
        <v>31</v>
      </c>
      <c r="F19" s="85" t="s">
        <v>31</v>
      </c>
      <c r="G19" s="69">
        <v>2333</v>
      </c>
      <c r="H19" s="71">
        <v>210</v>
      </c>
      <c r="I19" s="66">
        <f>G19/H19</f>
        <v>11.109523809523809</v>
      </c>
      <c r="J19" s="66">
        <v>13</v>
      </c>
      <c r="K19" s="66">
        <v>1</v>
      </c>
      <c r="L19" s="69">
        <v>11840</v>
      </c>
      <c r="M19" s="69">
        <v>2333</v>
      </c>
      <c r="N19" s="65">
        <v>43266</v>
      </c>
      <c r="O19" s="53" t="s">
        <v>28</v>
      </c>
      <c r="Q19" s="45"/>
      <c r="S19" s="62"/>
      <c r="T19" s="62"/>
      <c r="U19" s="62"/>
      <c r="V19" s="46"/>
      <c r="W19" s="46"/>
    </row>
    <row r="20" spans="1:24" s="61" customFormat="1" ht="25.25" customHeight="1">
      <c r="A20" s="63">
        <v>8</v>
      </c>
      <c r="B20" s="70">
        <v>3</v>
      </c>
      <c r="C20" s="73" t="s">
        <v>51</v>
      </c>
      <c r="D20" s="69">
        <v>10168.1</v>
      </c>
      <c r="E20" s="67">
        <v>22616.23</v>
      </c>
      <c r="F20" s="34">
        <f>(D20-E20)/E20</f>
        <v>-0.55040694227110354</v>
      </c>
      <c r="G20" s="69">
        <v>1898</v>
      </c>
      <c r="H20" s="71">
        <v>113</v>
      </c>
      <c r="I20" s="66">
        <f>G20/H20</f>
        <v>16.79646017699115</v>
      </c>
      <c r="J20" s="66">
        <v>9</v>
      </c>
      <c r="K20" s="66">
        <v>3</v>
      </c>
      <c r="L20" s="69">
        <v>71252.759999999995</v>
      </c>
      <c r="M20" s="69">
        <v>13605</v>
      </c>
      <c r="N20" s="65">
        <v>43252</v>
      </c>
      <c r="O20" s="53" t="s">
        <v>27</v>
      </c>
      <c r="P20" s="62"/>
      <c r="Q20" s="45"/>
      <c r="S20" s="62"/>
      <c r="T20" s="62"/>
      <c r="U20" s="62"/>
      <c r="V20" s="46"/>
      <c r="W20" s="46"/>
    </row>
    <row r="21" spans="1:24" s="61" customFormat="1" ht="25.25" customHeight="1">
      <c r="A21" s="63">
        <v>9</v>
      </c>
      <c r="B21" s="70" t="s">
        <v>34</v>
      </c>
      <c r="C21" s="73" t="s">
        <v>70</v>
      </c>
      <c r="D21" s="69">
        <v>6543.54</v>
      </c>
      <c r="E21" s="85" t="s">
        <v>31</v>
      </c>
      <c r="F21" s="84" t="s">
        <v>31</v>
      </c>
      <c r="G21" s="69">
        <v>1252</v>
      </c>
      <c r="H21" s="71">
        <v>162</v>
      </c>
      <c r="I21" s="66">
        <f>G21/H21</f>
        <v>7.7283950617283947</v>
      </c>
      <c r="J21" s="66">
        <v>11</v>
      </c>
      <c r="K21" s="66">
        <v>3</v>
      </c>
      <c r="L21" s="69">
        <v>6947.34</v>
      </c>
      <c r="M21" s="69">
        <v>1335</v>
      </c>
      <c r="N21" s="65">
        <v>43266</v>
      </c>
      <c r="O21" s="53" t="s">
        <v>27</v>
      </c>
      <c r="R21" s="86"/>
      <c r="S21" s="62"/>
      <c r="U21" s="48"/>
      <c r="V21" s="47"/>
      <c r="W21" s="46"/>
    </row>
    <row r="22" spans="1:24" s="61" customFormat="1" ht="25.25" customHeight="1">
      <c r="A22" s="63">
        <v>10</v>
      </c>
      <c r="B22" s="70">
        <v>11</v>
      </c>
      <c r="C22" s="73" t="s">
        <v>46</v>
      </c>
      <c r="D22" s="69">
        <v>4328.82</v>
      </c>
      <c r="E22" s="67">
        <v>5558.69</v>
      </c>
      <c r="F22" s="34">
        <f>(D22-E22)/E22</f>
        <v>-0.22125176975150621</v>
      </c>
      <c r="G22" s="69">
        <v>1035</v>
      </c>
      <c r="H22" s="71">
        <v>54</v>
      </c>
      <c r="I22" s="66">
        <f>G22/H22</f>
        <v>19.166666666666668</v>
      </c>
      <c r="J22" s="66">
        <v>6</v>
      </c>
      <c r="K22" s="66">
        <v>5</v>
      </c>
      <c r="L22" s="69">
        <v>48113.32</v>
      </c>
      <c r="M22" s="69">
        <v>11490</v>
      </c>
      <c r="N22" s="65">
        <v>43238</v>
      </c>
      <c r="O22" s="53" t="s">
        <v>27</v>
      </c>
      <c r="P22" s="62"/>
      <c r="R22" s="46"/>
      <c r="S22" s="62"/>
      <c r="U22" s="48"/>
      <c r="V22" s="46"/>
      <c r="W22" s="47"/>
    </row>
    <row r="23" spans="1:24" ht="25.25" customHeight="1">
      <c r="A23" s="14"/>
      <c r="B23" s="14"/>
      <c r="C23" s="15" t="s">
        <v>30</v>
      </c>
      <c r="D23" s="16">
        <f>SUM(D13:D22)</f>
        <v>212341.69</v>
      </c>
      <c r="E23" s="52">
        <f t="shared" ref="E23:G23" si="0">SUM(E13:E22)</f>
        <v>171406.08000000002</v>
      </c>
      <c r="F23" s="54">
        <f>(D23-E23)/E23</f>
        <v>0.23882239183114148</v>
      </c>
      <c r="G23" s="52">
        <f t="shared" si="0"/>
        <v>41224</v>
      </c>
      <c r="H23" s="17"/>
      <c r="I23" s="18"/>
      <c r="J23" s="17"/>
      <c r="K23" s="19"/>
      <c r="L23" s="20"/>
      <c r="M23" s="12"/>
      <c r="N23" s="21"/>
      <c r="O23" s="22"/>
    </row>
    <row r="24" spans="1:24" ht="12" customHeight="1">
      <c r="A24" s="23"/>
      <c r="B24" s="23"/>
      <c r="C24" s="24"/>
      <c r="D24" s="25"/>
      <c r="E24" s="25"/>
      <c r="F24" s="25"/>
      <c r="G24" s="26"/>
      <c r="H24" s="27"/>
      <c r="I24" s="28"/>
      <c r="J24" s="27"/>
      <c r="K24" s="29"/>
      <c r="L24" s="25"/>
      <c r="M24" s="26"/>
      <c r="N24" s="30"/>
      <c r="O24" s="31"/>
    </row>
    <row r="25" spans="1:24" s="61" customFormat="1" ht="25.25" customHeight="1">
      <c r="A25" s="63">
        <v>11</v>
      </c>
      <c r="B25" s="76">
        <v>7</v>
      </c>
      <c r="C25" s="73" t="s">
        <v>55</v>
      </c>
      <c r="D25" s="69">
        <v>3947.02</v>
      </c>
      <c r="E25" s="67">
        <v>6953.39</v>
      </c>
      <c r="F25" s="34">
        <f>(D25-E25)/E25</f>
        <v>-0.43236033071638441</v>
      </c>
      <c r="G25" s="69">
        <v>735</v>
      </c>
      <c r="H25" s="71">
        <v>39</v>
      </c>
      <c r="I25" s="66">
        <f>G25/H25</f>
        <v>18.846153846153847</v>
      </c>
      <c r="J25" s="66">
        <v>7</v>
      </c>
      <c r="K25" s="66">
        <v>3</v>
      </c>
      <c r="L25" s="69">
        <v>26690</v>
      </c>
      <c r="M25" s="69">
        <v>5243</v>
      </c>
      <c r="N25" s="65">
        <v>43252</v>
      </c>
      <c r="O25" s="53" t="s">
        <v>28</v>
      </c>
      <c r="P25" s="62"/>
      <c r="R25" s="45"/>
      <c r="T25" s="62"/>
      <c r="U25" s="48"/>
      <c r="V25" s="46"/>
      <c r="W25" s="62"/>
      <c r="X25" s="46"/>
    </row>
    <row r="26" spans="1:24" s="61" customFormat="1" ht="25.25" customHeight="1">
      <c r="A26" s="63">
        <v>12</v>
      </c>
      <c r="B26" s="70">
        <v>10</v>
      </c>
      <c r="C26" s="72" t="s">
        <v>42</v>
      </c>
      <c r="D26" s="69">
        <v>3608</v>
      </c>
      <c r="E26" s="67">
        <v>5959</v>
      </c>
      <c r="F26" s="34">
        <f>(D26-E26)/E26</f>
        <v>-0.39452928343681826</v>
      </c>
      <c r="G26" s="69">
        <v>663</v>
      </c>
      <c r="H26" s="66" t="s">
        <v>31</v>
      </c>
      <c r="I26" s="66" t="s">
        <v>31</v>
      </c>
      <c r="J26" s="66">
        <v>5</v>
      </c>
      <c r="K26" s="66">
        <v>6</v>
      </c>
      <c r="L26" s="69">
        <v>71682</v>
      </c>
      <c r="M26" s="69">
        <v>14539</v>
      </c>
      <c r="N26" s="65">
        <v>43231</v>
      </c>
      <c r="O26" s="53" t="s">
        <v>33</v>
      </c>
      <c r="P26" s="62"/>
      <c r="R26" s="46"/>
      <c r="S26" s="62"/>
      <c r="U26" s="48"/>
      <c r="V26" s="46"/>
      <c r="W26" s="47"/>
    </row>
    <row r="27" spans="1:24" s="61" customFormat="1" ht="25.25" customHeight="1">
      <c r="A27" s="63">
        <v>13</v>
      </c>
      <c r="B27" s="70">
        <v>9</v>
      </c>
      <c r="C27" s="73" t="s">
        <v>48</v>
      </c>
      <c r="D27" s="69">
        <v>1667.26</v>
      </c>
      <c r="E27" s="67">
        <v>6460.13</v>
      </c>
      <c r="F27" s="34">
        <f>(D27-E27)/E27</f>
        <v>-0.74191541037099873</v>
      </c>
      <c r="G27" s="69">
        <v>320</v>
      </c>
      <c r="H27" s="71">
        <v>22</v>
      </c>
      <c r="I27" s="66">
        <f>G27/H27</f>
        <v>14.545454545454545</v>
      </c>
      <c r="J27" s="66">
        <v>4</v>
      </c>
      <c r="K27" s="66">
        <v>4</v>
      </c>
      <c r="L27" s="69">
        <v>57111</v>
      </c>
      <c r="M27" s="69">
        <v>10353</v>
      </c>
      <c r="N27" s="65">
        <v>43245</v>
      </c>
      <c r="O27" s="53" t="s">
        <v>28</v>
      </c>
      <c r="P27" s="62"/>
      <c r="R27" s="46"/>
      <c r="S27" s="62"/>
      <c r="T27" s="62"/>
      <c r="U27" s="46"/>
      <c r="V27" s="62"/>
      <c r="W27" s="46"/>
    </row>
    <row r="28" spans="1:24" s="61" customFormat="1" ht="25.25" customHeight="1">
      <c r="A28" s="63">
        <v>14</v>
      </c>
      <c r="B28" s="70">
        <v>17</v>
      </c>
      <c r="C28" s="68" t="s">
        <v>37</v>
      </c>
      <c r="D28" s="69">
        <v>1485.9</v>
      </c>
      <c r="E28" s="67">
        <v>1554.5</v>
      </c>
      <c r="F28" s="34">
        <f>(D28-E28)/E28</f>
        <v>-4.4129945320038541E-2</v>
      </c>
      <c r="G28" s="69">
        <v>600</v>
      </c>
      <c r="H28" s="71">
        <v>50</v>
      </c>
      <c r="I28" s="66">
        <f>G28/H28</f>
        <v>12</v>
      </c>
      <c r="J28" s="66">
        <v>10</v>
      </c>
      <c r="K28" s="66">
        <v>12</v>
      </c>
      <c r="L28" s="69">
        <v>216590.32</v>
      </c>
      <c r="M28" s="69">
        <v>49283</v>
      </c>
      <c r="N28" s="65">
        <v>43189</v>
      </c>
      <c r="O28" s="53" t="s">
        <v>38</v>
      </c>
      <c r="R28" s="46"/>
      <c r="S28" s="62"/>
      <c r="T28" s="48"/>
      <c r="U28" s="47"/>
      <c r="V28" s="46"/>
      <c r="W28" s="46"/>
    </row>
    <row r="29" spans="1:24" s="61" customFormat="1" ht="25.25" customHeight="1">
      <c r="A29" s="63">
        <v>15</v>
      </c>
      <c r="B29" s="70">
        <v>12</v>
      </c>
      <c r="C29" s="73" t="s">
        <v>59</v>
      </c>
      <c r="D29" s="69">
        <v>1384</v>
      </c>
      <c r="E29" s="67">
        <v>5215</v>
      </c>
      <c r="F29" s="34">
        <f>(D29-E29)/E29</f>
        <v>-0.73461169702780438</v>
      </c>
      <c r="G29" s="69">
        <v>398</v>
      </c>
      <c r="H29" s="71" t="s">
        <v>31</v>
      </c>
      <c r="I29" s="71" t="s">
        <v>31</v>
      </c>
      <c r="J29" s="66">
        <v>6</v>
      </c>
      <c r="K29" s="66">
        <v>2</v>
      </c>
      <c r="L29" s="69">
        <v>6599</v>
      </c>
      <c r="M29" s="69">
        <v>1440</v>
      </c>
      <c r="N29" s="65">
        <v>43259</v>
      </c>
      <c r="O29" s="53" t="s">
        <v>33</v>
      </c>
      <c r="P29" s="62"/>
      <c r="R29" s="46"/>
      <c r="S29" s="62"/>
      <c r="T29" s="48"/>
      <c r="U29" s="47"/>
      <c r="V29" s="46"/>
      <c r="W29" s="46"/>
    </row>
    <row r="30" spans="1:24" s="61" customFormat="1" ht="25.25" customHeight="1">
      <c r="A30" s="63">
        <v>16</v>
      </c>
      <c r="B30" s="70">
        <v>16</v>
      </c>
      <c r="C30" s="73" t="s">
        <v>53</v>
      </c>
      <c r="D30" s="69">
        <v>1077.9000000000001</v>
      </c>
      <c r="E30" s="67">
        <v>2832.94</v>
      </c>
      <c r="F30" s="77">
        <f>(D30-E30)/E30</f>
        <v>-0.61951188517935429</v>
      </c>
      <c r="G30" s="69">
        <v>183</v>
      </c>
      <c r="H30" s="71">
        <v>10</v>
      </c>
      <c r="I30" s="66">
        <f>G30/H30</f>
        <v>18.3</v>
      </c>
      <c r="J30" s="66">
        <v>2</v>
      </c>
      <c r="K30" s="66">
        <v>3</v>
      </c>
      <c r="L30" s="69">
        <v>11875.63</v>
      </c>
      <c r="M30" s="69">
        <v>2190</v>
      </c>
      <c r="N30" s="65">
        <v>43252</v>
      </c>
      <c r="O30" s="74" t="s">
        <v>27</v>
      </c>
      <c r="R30" s="45"/>
      <c r="T30" s="62"/>
      <c r="U30" s="48"/>
      <c r="V30" s="62"/>
      <c r="W30" s="46"/>
      <c r="X30" s="46"/>
    </row>
    <row r="31" spans="1:24" s="61" customFormat="1" ht="25.25" customHeight="1">
      <c r="A31" s="63">
        <v>17</v>
      </c>
      <c r="B31" s="70">
        <v>14</v>
      </c>
      <c r="C31" s="73" t="s">
        <v>50</v>
      </c>
      <c r="D31" s="69">
        <v>1009</v>
      </c>
      <c r="E31" s="67">
        <v>3902.36</v>
      </c>
      <c r="F31" s="34">
        <f>(D31-E31)/E31</f>
        <v>-0.74143851412991113</v>
      </c>
      <c r="G31" s="69">
        <v>337</v>
      </c>
      <c r="H31" s="71">
        <v>15</v>
      </c>
      <c r="I31" s="66">
        <f>G31/H31</f>
        <v>22.466666666666665</v>
      </c>
      <c r="J31" s="66">
        <v>6</v>
      </c>
      <c r="K31" s="66">
        <v>4</v>
      </c>
      <c r="L31" s="69">
        <v>26978.83</v>
      </c>
      <c r="M31" s="69">
        <v>7065</v>
      </c>
      <c r="N31" s="65">
        <v>43245</v>
      </c>
      <c r="O31" s="53" t="s">
        <v>39</v>
      </c>
      <c r="P31" s="13" t="s">
        <v>76</v>
      </c>
      <c r="R31" s="45"/>
      <c r="T31" s="62"/>
      <c r="V31" s="46"/>
      <c r="W31" s="62"/>
      <c r="X31" s="46"/>
    </row>
    <row r="32" spans="1:24" s="61" customFormat="1" ht="25.25" customHeight="1">
      <c r="A32" s="63">
        <v>18</v>
      </c>
      <c r="B32" s="70" t="s">
        <v>43</v>
      </c>
      <c r="C32" s="73" t="s">
        <v>71</v>
      </c>
      <c r="D32" s="69">
        <v>760.1</v>
      </c>
      <c r="E32" s="85" t="s">
        <v>31</v>
      </c>
      <c r="F32" s="84" t="s">
        <v>31</v>
      </c>
      <c r="G32" s="69">
        <v>151</v>
      </c>
      <c r="H32" s="71">
        <v>6</v>
      </c>
      <c r="I32" s="66">
        <f>G32/H32</f>
        <v>25.166666666666668</v>
      </c>
      <c r="J32" s="66">
        <v>6</v>
      </c>
      <c r="K32" s="66">
        <v>0</v>
      </c>
      <c r="L32" s="69">
        <v>760.1</v>
      </c>
      <c r="M32" s="69">
        <v>151</v>
      </c>
      <c r="N32" s="65" t="s">
        <v>45</v>
      </c>
      <c r="O32" s="53" t="s">
        <v>27</v>
      </c>
      <c r="P32" s="62"/>
      <c r="R32" s="46"/>
      <c r="S32" s="62"/>
      <c r="T32" s="48"/>
      <c r="U32" s="47"/>
      <c r="V32" s="46"/>
      <c r="W32" s="46"/>
    </row>
    <row r="33" spans="1:24" s="61" customFormat="1" ht="25.25" customHeight="1">
      <c r="A33" s="63">
        <v>19</v>
      </c>
      <c r="B33" s="76">
        <v>13</v>
      </c>
      <c r="C33" s="68" t="s">
        <v>40</v>
      </c>
      <c r="D33" s="69">
        <v>747.38</v>
      </c>
      <c r="E33" s="67">
        <v>4640.92</v>
      </c>
      <c r="F33" s="77">
        <f>(D33-E33)/E33</f>
        <v>-0.83895865474948927</v>
      </c>
      <c r="G33" s="69">
        <v>117</v>
      </c>
      <c r="H33" s="71">
        <v>7</v>
      </c>
      <c r="I33" s="66">
        <f>G33/H33</f>
        <v>16.714285714285715</v>
      </c>
      <c r="J33" s="66">
        <v>1</v>
      </c>
      <c r="K33" s="66">
        <v>8</v>
      </c>
      <c r="L33" s="69">
        <v>349850</v>
      </c>
      <c r="M33" s="69">
        <v>58297</v>
      </c>
      <c r="N33" s="65">
        <v>43217</v>
      </c>
      <c r="O33" s="53" t="s">
        <v>28</v>
      </c>
      <c r="R33" s="45"/>
      <c r="T33" s="62"/>
      <c r="V33" s="62"/>
      <c r="W33" s="46"/>
      <c r="X33" s="46"/>
    </row>
    <row r="34" spans="1:24" s="61" customFormat="1" ht="25.25" customHeight="1">
      <c r="A34" s="63">
        <v>20</v>
      </c>
      <c r="B34" s="70">
        <v>8</v>
      </c>
      <c r="C34" s="73" t="s">
        <v>54</v>
      </c>
      <c r="D34" s="69">
        <v>740.17</v>
      </c>
      <c r="E34" s="67">
        <v>6939.24</v>
      </c>
      <c r="F34" s="34">
        <f>(D34-E34)/E34</f>
        <v>-0.89333558141813796</v>
      </c>
      <c r="G34" s="69">
        <v>160</v>
      </c>
      <c r="H34" s="71">
        <v>69</v>
      </c>
      <c r="I34" s="66">
        <f>G34/H34</f>
        <v>2.318840579710145</v>
      </c>
      <c r="J34" s="66">
        <v>5</v>
      </c>
      <c r="K34" s="66">
        <v>2</v>
      </c>
      <c r="L34" s="69">
        <v>8883.89</v>
      </c>
      <c r="M34" s="69">
        <v>1702</v>
      </c>
      <c r="N34" s="65">
        <v>43259</v>
      </c>
      <c r="O34" s="53" t="s">
        <v>49</v>
      </c>
      <c r="P34" s="62"/>
      <c r="R34" s="46"/>
      <c r="S34" s="62"/>
      <c r="T34" s="48"/>
      <c r="U34" s="47"/>
      <c r="V34" s="46"/>
      <c r="W34" s="46"/>
    </row>
    <row r="35" spans="1:24" ht="25.25" customHeight="1">
      <c r="A35" s="14"/>
      <c r="B35" s="14"/>
      <c r="C35" s="15" t="s">
        <v>32</v>
      </c>
      <c r="D35" s="35">
        <f>SUM(D23:D34)</f>
        <v>228768.42</v>
      </c>
      <c r="E35" s="52">
        <f t="shared" ref="E35:G35" si="1">SUM(E23:E34)</f>
        <v>215863.56000000003</v>
      </c>
      <c r="F35" s="54">
        <f>(D35-E35)/E35</f>
        <v>5.9782484825136692E-2</v>
      </c>
      <c r="G35" s="52">
        <f t="shared" si="1"/>
        <v>44888</v>
      </c>
      <c r="H35" s="17"/>
      <c r="I35" s="18"/>
      <c r="J35" s="17"/>
      <c r="K35" s="19"/>
      <c r="L35" s="20"/>
      <c r="M35" s="12"/>
      <c r="N35" s="21"/>
      <c r="O35" s="22"/>
    </row>
    <row r="36" spans="1:24" ht="11.25" customHeight="1">
      <c r="A36" s="23"/>
      <c r="B36" s="23"/>
      <c r="C36" s="24"/>
      <c r="D36" s="25"/>
      <c r="E36" s="25"/>
      <c r="F36" s="25"/>
      <c r="G36" s="26"/>
      <c r="H36" s="27"/>
      <c r="I36" s="28"/>
      <c r="J36" s="27"/>
      <c r="K36" s="29"/>
      <c r="L36" s="25"/>
      <c r="M36" s="26"/>
      <c r="N36" s="30"/>
      <c r="O36" s="31"/>
    </row>
    <row r="37" spans="1:24" s="41" customFormat="1" ht="25.25" customHeight="1">
      <c r="A37" s="63">
        <v>21</v>
      </c>
      <c r="B37" s="84" t="s">
        <v>31</v>
      </c>
      <c r="C37" s="73" t="s">
        <v>74</v>
      </c>
      <c r="D37" s="58">
        <v>552.70000000000005</v>
      </c>
      <c r="E37" s="84" t="s">
        <v>31</v>
      </c>
      <c r="F37" s="84" t="s">
        <v>31</v>
      </c>
      <c r="G37" s="58">
        <v>312</v>
      </c>
      <c r="H37" s="59">
        <v>14</v>
      </c>
      <c r="I37" s="56">
        <f>G37/H37</f>
        <v>22.285714285714285</v>
      </c>
      <c r="J37" s="56">
        <v>2</v>
      </c>
      <c r="K37" s="84" t="s">
        <v>31</v>
      </c>
      <c r="L37" s="58">
        <v>337015</v>
      </c>
      <c r="M37" s="58">
        <v>75319</v>
      </c>
      <c r="N37" s="57">
        <v>42944</v>
      </c>
      <c r="O37" s="53" t="s">
        <v>28</v>
      </c>
      <c r="P37" s="62"/>
      <c r="Q37" s="62"/>
      <c r="R37" s="46"/>
      <c r="S37" s="46"/>
      <c r="T37" s="62"/>
      <c r="U37" s="47"/>
      <c r="V37" s="46"/>
      <c r="W37" s="46"/>
    </row>
    <row r="38" spans="1:24" s="41" customFormat="1" ht="25.25" customHeight="1">
      <c r="A38" s="63">
        <v>22</v>
      </c>
      <c r="B38" s="84" t="s">
        <v>31</v>
      </c>
      <c r="C38" s="73" t="s">
        <v>72</v>
      </c>
      <c r="D38" s="58">
        <v>478.5</v>
      </c>
      <c r="E38" s="84" t="s">
        <v>31</v>
      </c>
      <c r="F38" s="84" t="s">
        <v>31</v>
      </c>
      <c r="G38" s="58">
        <v>325</v>
      </c>
      <c r="H38" s="59">
        <v>8</v>
      </c>
      <c r="I38" s="56">
        <f>G38/H38</f>
        <v>40.625</v>
      </c>
      <c r="J38" s="56">
        <v>1</v>
      </c>
      <c r="K38" s="84" t="s">
        <v>31</v>
      </c>
      <c r="L38" s="58">
        <v>275157.94</v>
      </c>
      <c r="M38" s="58">
        <v>62342</v>
      </c>
      <c r="N38" s="57">
        <v>42965</v>
      </c>
      <c r="O38" s="53" t="s">
        <v>27</v>
      </c>
      <c r="P38" s="62"/>
      <c r="Q38" s="62"/>
      <c r="R38" s="46"/>
      <c r="S38" s="46"/>
      <c r="T38" s="62"/>
      <c r="U38" s="47"/>
      <c r="V38" s="46"/>
      <c r="W38" s="61"/>
    </row>
    <row r="39" spans="1:24" s="41" customFormat="1" ht="25.25" customHeight="1">
      <c r="A39" s="63">
        <v>23</v>
      </c>
      <c r="B39" s="84" t="s">
        <v>31</v>
      </c>
      <c r="C39" s="73" t="s">
        <v>73</v>
      </c>
      <c r="D39" s="58">
        <v>388</v>
      </c>
      <c r="E39" s="84" t="s">
        <v>31</v>
      </c>
      <c r="F39" s="84" t="s">
        <v>31</v>
      </c>
      <c r="G39" s="58">
        <v>221</v>
      </c>
      <c r="H39" s="59">
        <v>3</v>
      </c>
      <c r="I39" s="56">
        <f>G39/H39</f>
        <v>73.666666666666671</v>
      </c>
      <c r="J39" s="56">
        <v>1</v>
      </c>
      <c r="K39" s="84" t="s">
        <v>31</v>
      </c>
      <c r="L39" s="58">
        <v>878435</v>
      </c>
      <c r="M39" s="58">
        <v>184619</v>
      </c>
      <c r="N39" s="57">
        <v>42916</v>
      </c>
      <c r="O39" s="53" t="s">
        <v>35</v>
      </c>
      <c r="P39" s="62"/>
      <c r="Q39" s="62"/>
      <c r="R39" s="46"/>
      <c r="S39" s="46"/>
      <c r="T39" s="62"/>
      <c r="U39" s="61"/>
      <c r="V39" s="62"/>
      <c r="W39" s="46"/>
    </row>
    <row r="40" spans="1:24" s="61" customFormat="1" ht="25.25" customHeight="1">
      <c r="A40" s="63">
        <v>24</v>
      </c>
      <c r="B40" s="70">
        <v>18</v>
      </c>
      <c r="C40" s="72" t="s">
        <v>47</v>
      </c>
      <c r="D40" s="69">
        <v>380</v>
      </c>
      <c r="E40" s="55">
        <v>1275.9000000000001</v>
      </c>
      <c r="F40" s="34">
        <f>(D40-E40)/E40</f>
        <v>-0.70217101653734626</v>
      </c>
      <c r="G40" s="69">
        <v>67</v>
      </c>
      <c r="H40" s="71">
        <v>6</v>
      </c>
      <c r="I40" s="56">
        <f>G40/H40</f>
        <v>11.166666666666666</v>
      </c>
      <c r="J40" s="66">
        <v>3</v>
      </c>
      <c r="K40" s="56">
        <v>5</v>
      </c>
      <c r="L40" s="69">
        <v>23225.58</v>
      </c>
      <c r="M40" s="69">
        <v>4371</v>
      </c>
      <c r="N40" s="65">
        <v>43238</v>
      </c>
      <c r="O40" s="53" t="s">
        <v>27</v>
      </c>
      <c r="Q40" s="62"/>
      <c r="R40" s="46"/>
      <c r="S40" s="46"/>
      <c r="T40" s="62"/>
      <c r="V40" s="62"/>
      <c r="W40" s="46"/>
    </row>
    <row r="41" spans="1:24" s="61" customFormat="1" ht="25.25" customHeight="1">
      <c r="A41" s="63">
        <v>25</v>
      </c>
      <c r="B41" s="70">
        <v>21</v>
      </c>
      <c r="C41" s="68" t="s">
        <v>41</v>
      </c>
      <c r="D41" s="69">
        <v>278.24</v>
      </c>
      <c r="E41" s="67">
        <v>527.41999999999996</v>
      </c>
      <c r="F41" s="34">
        <f>(D41-E41)/E41</f>
        <v>-0.47245079822532321</v>
      </c>
      <c r="G41" s="69">
        <v>55</v>
      </c>
      <c r="H41" s="71">
        <v>5</v>
      </c>
      <c r="I41" s="56">
        <f>G41/H41</f>
        <v>11</v>
      </c>
      <c r="J41" s="66">
        <v>3</v>
      </c>
      <c r="K41" s="66">
        <v>7</v>
      </c>
      <c r="L41" s="69">
        <v>16049.9</v>
      </c>
      <c r="M41" s="69">
        <v>3755</v>
      </c>
      <c r="N41" s="65">
        <v>43224</v>
      </c>
      <c r="O41" s="53" t="s">
        <v>39</v>
      </c>
      <c r="P41" s="13" t="s">
        <v>76</v>
      </c>
      <c r="Q41" s="62"/>
      <c r="R41" s="46"/>
      <c r="S41" s="46"/>
      <c r="T41" s="62"/>
      <c r="V41" s="62"/>
      <c r="W41" s="46"/>
    </row>
    <row r="42" spans="1:24" s="61" customFormat="1" ht="25.25" customHeight="1">
      <c r="A42" s="63">
        <v>26</v>
      </c>
      <c r="B42" s="70">
        <v>20</v>
      </c>
      <c r="C42" s="72" t="s">
        <v>61</v>
      </c>
      <c r="D42" s="69">
        <v>183.6</v>
      </c>
      <c r="E42" s="67">
        <v>638.5</v>
      </c>
      <c r="F42" s="34">
        <f>(D42-E42)/E42</f>
        <v>-0.71245105716523094</v>
      </c>
      <c r="G42" s="69">
        <v>102</v>
      </c>
      <c r="H42" s="71">
        <v>7</v>
      </c>
      <c r="I42" s="56">
        <f>G42/H42</f>
        <v>14.571428571428571</v>
      </c>
      <c r="J42" s="66">
        <v>1</v>
      </c>
      <c r="K42" s="66" t="s">
        <v>31</v>
      </c>
      <c r="L42" s="69">
        <v>108833</v>
      </c>
      <c r="M42" s="69">
        <v>25665</v>
      </c>
      <c r="N42" s="65">
        <v>42972</v>
      </c>
      <c r="O42" s="53" t="s">
        <v>28</v>
      </c>
      <c r="P42" s="62"/>
      <c r="Q42" s="62"/>
      <c r="R42" s="46"/>
      <c r="S42" s="46"/>
      <c r="T42" s="62"/>
      <c r="V42" s="62"/>
      <c r="W42" s="46"/>
    </row>
    <row r="43" spans="1:24" s="41" customFormat="1" ht="25.25" customHeight="1">
      <c r="A43" s="63">
        <v>27</v>
      </c>
      <c r="B43" s="70">
        <v>15</v>
      </c>
      <c r="C43" s="72" t="s">
        <v>56</v>
      </c>
      <c r="D43" s="69">
        <v>158.19999999999999</v>
      </c>
      <c r="E43" s="67">
        <v>3265.38</v>
      </c>
      <c r="F43" s="34">
        <f>(D43-E43)/E43</f>
        <v>-0.95155234612816886</v>
      </c>
      <c r="G43" s="69">
        <v>44</v>
      </c>
      <c r="H43" s="71">
        <v>4</v>
      </c>
      <c r="I43" s="66">
        <f>G43/H43</f>
        <v>11</v>
      </c>
      <c r="J43" s="66">
        <v>2</v>
      </c>
      <c r="K43" s="66">
        <v>2</v>
      </c>
      <c r="L43" s="69">
        <v>3439</v>
      </c>
      <c r="M43" s="69">
        <v>709</v>
      </c>
      <c r="N43" s="57">
        <v>43259</v>
      </c>
      <c r="O43" s="53" t="s">
        <v>28</v>
      </c>
      <c r="P43" s="61"/>
      <c r="Q43" s="62"/>
      <c r="R43" s="48"/>
      <c r="S43" s="46"/>
      <c r="T43" s="62"/>
      <c r="U43" s="61"/>
      <c r="V43" s="62"/>
      <c r="W43" s="46"/>
    </row>
    <row r="44" spans="1:24" s="61" customFormat="1" ht="25.25" customHeight="1">
      <c r="A44" s="63">
        <v>28</v>
      </c>
      <c r="B44" s="76">
        <v>22</v>
      </c>
      <c r="C44" s="64" t="s">
        <v>36</v>
      </c>
      <c r="D44" s="67">
        <v>131.6</v>
      </c>
      <c r="E44" s="60">
        <v>437.06</v>
      </c>
      <c r="F44" s="34">
        <f>(D44-E44)/E44</f>
        <v>-0.69889717658902673</v>
      </c>
      <c r="G44" s="67">
        <v>42</v>
      </c>
      <c r="H44" s="66">
        <v>6</v>
      </c>
      <c r="I44" s="66">
        <f>G44/H44</f>
        <v>7</v>
      </c>
      <c r="J44" s="66">
        <v>2</v>
      </c>
      <c r="K44" s="66">
        <v>13</v>
      </c>
      <c r="L44" s="67">
        <v>252973.06</v>
      </c>
      <c r="M44" s="67">
        <v>56383</v>
      </c>
      <c r="N44" s="65">
        <v>43182</v>
      </c>
      <c r="O44" s="53" t="s">
        <v>27</v>
      </c>
      <c r="Q44" s="62"/>
      <c r="R44" s="48"/>
      <c r="S44" s="46"/>
      <c r="T44" s="62"/>
      <c r="V44" s="62"/>
      <c r="W44" s="46"/>
    </row>
    <row r="45" spans="1:24" s="41" customFormat="1" ht="25.25" customHeight="1">
      <c r="A45" s="63">
        <v>29</v>
      </c>
      <c r="B45" s="84" t="s">
        <v>31</v>
      </c>
      <c r="C45" s="73" t="s">
        <v>75</v>
      </c>
      <c r="D45" s="58">
        <v>82</v>
      </c>
      <c r="E45" s="84" t="s">
        <v>31</v>
      </c>
      <c r="F45" s="84" t="s">
        <v>31</v>
      </c>
      <c r="G45" s="58">
        <v>25</v>
      </c>
      <c r="H45" s="59">
        <v>3</v>
      </c>
      <c r="I45" s="56">
        <f>G45/H45</f>
        <v>8.3333333333333339</v>
      </c>
      <c r="J45" s="56">
        <v>1</v>
      </c>
      <c r="K45" s="56">
        <v>6</v>
      </c>
      <c r="L45" s="58">
        <v>2818.08</v>
      </c>
      <c r="M45" s="58">
        <v>693</v>
      </c>
      <c r="N45" s="57">
        <v>43224</v>
      </c>
      <c r="O45" s="53" t="s">
        <v>49</v>
      </c>
      <c r="P45" s="62"/>
      <c r="Q45" s="62"/>
      <c r="R45" s="46"/>
      <c r="S45" s="46"/>
      <c r="T45" s="42"/>
      <c r="V45" s="62"/>
    </row>
    <row r="46" spans="1:24" ht="25.25" customHeight="1">
      <c r="A46" s="14"/>
      <c r="B46" s="14"/>
      <c r="C46" s="15" t="s">
        <v>77</v>
      </c>
      <c r="D46" s="16">
        <f>SUM(D35:D45)</f>
        <v>231401.26000000004</v>
      </c>
      <c r="E46" s="52">
        <f t="shared" ref="E46:G46" si="2">SUM(E35:E45)</f>
        <v>222007.82000000004</v>
      </c>
      <c r="F46" s="54">
        <f t="shared" ref="F45:F46" si="3">(D46-E46)/E46</f>
        <v>4.2311302367637325E-2</v>
      </c>
      <c r="G46" s="52">
        <f t="shared" si="2"/>
        <v>46081</v>
      </c>
      <c r="H46" s="17"/>
      <c r="I46" s="18"/>
      <c r="J46" s="17"/>
      <c r="K46" s="19"/>
      <c r="L46" s="20"/>
      <c r="M46" s="32"/>
      <c r="N46" s="21"/>
      <c r="O46" s="33"/>
    </row>
    <row r="48" spans="1:24">
      <c r="B48" s="13"/>
    </row>
    <row r="51" spans="4:14">
      <c r="D51" s="7"/>
      <c r="E51" s="7"/>
      <c r="F51" s="40"/>
      <c r="G51" s="7"/>
      <c r="L51" s="7"/>
      <c r="M51" s="7"/>
      <c r="N51" s="39"/>
    </row>
    <row r="52" spans="4:14">
      <c r="E52" s="7"/>
      <c r="F52" s="40"/>
      <c r="L52" s="7"/>
      <c r="N52" s="39"/>
    </row>
    <row r="57" spans="4:14" ht="17.45" customHeight="1"/>
    <row r="75" ht="12" customHeight="1"/>
  </sheetData>
  <sortState ref="B16:O15">
    <sortCondition descending="1" ref="D13:D15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juste</cp:lastModifiedBy>
  <cp:lastPrinted>2016-09-19T08:07:15Z</cp:lastPrinted>
  <dcterms:created xsi:type="dcterms:W3CDTF">2014-10-03T07:40:56Z</dcterms:created>
  <dcterms:modified xsi:type="dcterms:W3CDTF">2018-06-22T14:12:58Z</dcterms:modified>
</cp:coreProperties>
</file>