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Balandis\"/>
    </mc:Choice>
  </mc:AlternateContent>
  <xr:revisionPtr revIDLastSave="0" documentId="8_{92404EE4-90F1-48D6-B548-42BE09C24204}" xr6:coauthVersionLast="31" xr6:coauthVersionMax="31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  <fileRecoveryPr autoRecover="0"/>
</workbook>
</file>

<file path=xl/calcChain.xml><?xml version="1.0" encoding="utf-8"?>
<calcChain xmlns="http://schemas.openxmlformats.org/spreadsheetml/2006/main">
  <c r="F39" i="1" l="1"/>
  <c r="E39" i="1"/>
  <c r="G39" i="1"/>
  <c r="D39" i="1"/>
  <c r="F35" i="1"/>
  <c r="E35" i="1"/>
  <c r="G35" i="1"/>
  <c r="D35" i="1"/>
  <c r="F23" i="1"/>
  <c r="E23" i="1"/>
  <c r="G23" i="1"/>
  <c r="D23" i="1"/>
  <c r="M14" i="1"/>
  <c r="L14" i="1"/>
  <c r="I13" i="1"/>
  <c r="F19" i="1"/>
  <c r="F21" i="1"/>
  <c r="F22" i="1"/>
  <c r="F28" i="1"/>
  <c r="F26" i="1"/>
  <c r="F25" i="1"/>
  <c r="F34" i="1"/>
  <c r="F29" i="1"/>
  <c r="F27" i="1"/>
  <c r="F30" i="1"/>
  <c r="F31" i="1"/>
  <c r="F32" i="1"/>
  <c r="F33" i="1"/>
  <c r="F37" i="1"/>
  <c r="F38" i="1"/>
  <c r="F15" i="1"/>
  <c r="I38" i="1"/>
  <c r="I14" i="1"/>
  <c r="I25" i="1"/>
  <c r="F17" i="1"/>
  <c r="I15" i="1"/>
  <c r="I21" i="1"/>
  <c r="I16" i="1"/>
  <c r="F14" i="1"/>
  <c r="F18" i="1"/>
  <c r="I37" i="1"/>
  <c r="I26" i="1"/>
  <c r="I22" i="1"/>
  <c r="I29" i="1"/>
  <c r="I18" i="1"/>
  <c r="I34" i="1"/>
  <c r="I17" i="1"/>
  <c r="I28" i="1"/>
  <c r="I27" i="1"/>
  <c r="I32" i="1"/>
  <c r="I33" i="1"/>
</calcChain>
</file>

<file path=xl/sharedStrings.xml><?xml version="1.0" encoding="utf-8"?>
<sst xmlns="http://schemas.openxmlformats.org/spreadsheetml/2006/main" count="115" uniqueCount="69">
  <si>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</si>
  <si>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</si>
  <si>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</si>
  <si>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</si>
  <si>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</si>
  <si>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</si>
  <si>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</si>
  <si>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</si>
  <si>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</si>
  <si>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</si>
  <si>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</si>
  <si>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</si>
  <si>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</si>
  <si>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</si>
  <si>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</si>
  <si>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</si>
  <si>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</si>
  <si>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</si>
  <si>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</si>
  <si>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</si>
  <si>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</si>
  <si>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</si>
  <si>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</si>
  <si>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</si>
  <si>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</si>
  <si>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</si>
  <si>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</si>
  <si>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</si>
  <si>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</si>
  <si>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</si>
  <si>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</si>
  <si>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</si>
  <si>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</si>
  <si>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</si>
  <si>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</si>
  <si>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</si>
  <si>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Bulius Ferdinandas (Ferdinand)</t>
  </si>
  <si>
    <t>NCG Distribution</t>
  </si>
  <si>
    <t>Pelėdų kalnas</t>
  </si>
  <si>
    <t>Kino Gamyba</t>
  </si>
  <si>
    <t>Raudonasis Žvirblis (Red Sparrow)</t>
  </si>
  <si>
    <t>Bitė Maja: Medaus žaidynės (Maya the Bee: The Honey Games)</t>
  </si>
  <si>
    <t>Triušis Peteris (Peter Rabbit)</t>
  </si>
  <si>
    <t>Kapų plėšikė Lara Kroft (Tomb Raider)</t>
  </si>
  <si>
    <t>Vaiduoklių žemė (Incident In A Ghost Land)</t>
  </si>
  <si>
    <t>Ugnies žiedas: sukilimas (Pacific Rim: Uprising)</t>
  </si>
  <si>
    <t>Oazė: žaidimas prasideda (Ready Player One)</t>
  </si>
  <si>
    <t>Vidurnakčio saulė (Midnight Sun)</t>
  </si>
  <si>
    <t>Žaidimų vakaras (Game Night)</t>
  </si>
  <si>
    <t>Sengirė</t>
  </si>
  <si>
    <t>VšĮ Sengirė</t>
  </si>
  <si>
    <t>Apie ką galvoja vyrai: pratęsimas (O ciom govoriat muzchiny. Prodolzhienijie)</t>
  </si>
  <si>
    <t>Aš lieknėju! (YA khudeyu)</t>
  </si>
  <si>
    <t>Best Film</t>
  </si>
  <si>
    <t>Svajonių apps‘as (Status update)</t>
  </si>
  <si>
    <t>Lino: nuotykiai katino kailyje (Lino)</t>
  </si>
  <si>
    <t>Tylos zona (A Quiet Place)</t>
  </si>
  <si>
    <t>Seksui ne! (Blockers)</t>
  </si>
  <si>
    <t>Pagrobta princesė (Vykradena pryntsesa: Ruslan i Ludmila)</t>
  </si>
  <si>
    <t>April 6 - 8</t>
  </si>
  <si>
    <t>Balandžio 6 - 8 d.</t>
  </si>
  <si>
    <t>Fantastiška moteris (Fantastic Woman)</t>
  </si>
  <si>
    <t>Griaunantys viską (Rampage)</t>
  </si>
  <si>
    <t>Titanas (The Titan)</t>
  </si>
  <si>
    <t>Total (22)</t>
  </si>
  <si>
    <t>April 13 - 15</t>
  </si>
  <si>
    <t>Balandžio 13 - 15 d.</t>
  </si>
  <si>
    <t>April 13 - 15 Lithuanian top</t>
  </si>
  <si>
    <t>Balandžio 13 - 15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</si>
</sst>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</cellStyleXfs>
  <cellXfs count="9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3" borderId="8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7" xfId="23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0" fontId="2" fillId="0" borderId="0" xfId="20"/>
    <xf numFmtId="4" fontId="2" fillId="0" borderId="0" xfId="20" applyNumberFormat="1"/>
    <xf numFmtId="3" fontId="2" fillId="0" borderId="0" xfId="20" applyNumberFormat="1"/>
    <xf numFmtId="3" fontId="13" fillId="0" borderId="8" xfId="23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top" wrapText="1"/>
    </xf>
    <xf numFmtId="8" fontId="11" fillId="0" borderId="0" xfId="0" applyNumberFormat="1" applyFont="1"/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6"/>
  <sheetViews>
    <sheetView tabSelected="1" zoomScale="66" zoomScaleNormal="66" workbookViewId="0">
      <selection activeCell="U17" sqref="U1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5.44140625" style="1" customWidth="1"/>
    <col min="17" max="17" width="7.33203125" style="1" customWidth="1"/>
    <col min="18" max="18" width="5.109375" style="1" customWidth="1"/>
    <col min="19" max="19" width="6" style="1" customWidth="1"/>
    <col min="20" max="20" width="7.88671875" style="1" customWidth="1"/>
    <col min="21" max="21" width="11.109375" style="1" customWidth="1"/>
    <col min="22" max="22" width="8.88671875" style="1"/>
    <col min="23" max="23" width="12.33203125" style="1" customWidth="1"/>
    <col min="24" max="16384" width="8.88671875" style="1"/>
  </cols>
  <sheetData>
    <row r="1" spans="1:24" ht="19.5" customHeight="1">
      <c r="E1" s="2" t="s">
        <v>67</v>
      </c>
      <c r="F1" s="2"/>
      <c r="G1" s="2"/>
      <c r="H1" s="2"/>
      <c r="I1" s="2"/>
    </row>
    <row r="2" spans="1:24" ht="19.5" customHeight="1">
      <c r="E2" s="2" t="s">
        <v>68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91"/>
      <c r="B5" s="91"/>
      <c r="C5" s="88" t="s">
        <v>0</v>
      </c>
      <c r="D5" s="3"/>
      <c r="E5" s="3"/>
      <c r="F5" s="88" t="s">
        <v>3</v>
      </c>
      <c r="G5" s="3"/>
      <c r="H5" s="88" t="s">
        <v>5</v>
      </c>
      <c r="I5" s="88" t="s">
        <v>6</v>
      </c>
      <c r="J5" s="88" t="s">
        <v>7</v>
      </c>
      <c r="K5" s="88" t="s">
        <v>8</v>
      </c>
      <c r="L5" s="88" t="s">
        <v>10</v>
      </c>
      <c r="M5" s="88" t="s">
        <v>9</v>
      </c>
      <c r="N5" s="88" t="s">
        <v>11</v>
      </c>
      <c r="O5" s="88" t="s">
        <v>12</v>
      </c>
      <c r="R5" s="4"/>
    </row>
    <row r="6" spans="1:24">
      <c r="A6" s="92"/>
      <c r="B6" s="92"/>
      <c r="C6" s="89"/>
      <c r="D6" s="5" t="s">
        <v>65</v>
      </c>
      <c r="E6" s="43" t="s">
        <v>59</v>
      </c>
      <c r="F6" s="89"/>
      <c r="G6" s="43" t="s">
        <v>65</v>
      </c>
      <c r="H6" s="89"/>
      <c r="I6" s="89"/>
      <c r="J6" s="89"/>
      <c r="K6" s="89"/>
      <c r="L6" s="89"/>
      <c r="M6" s="89"/>
      <c r="N6" s="89"/>
      <c r="O6" s="89"/>
      <c r="R6" s="4"/>
    </row>
    <row r="7" spans="1:24">
      <c r="A7" s="92"/>
      <c r="B7" s="92"/>
      <c r="C7" s="89"/>
      <c r="D7" s="5" t="s">
        <v>1</v>
      </c>
      <c r="E7" s="5" t="s">
        <v>1</v>
      </c>
      <c r="F7" s="89"/>
      <c r="G7" s="5" t="s">
        <v>4</v>
      </c>
      <c r="H7" s="89"/>
      <c r="I7" s="89"/>
      <c r="J7" s="89"/>
      <c r="K7" s="89"/>
      <c r="L7" s="89"/>
      <c r="M7" s="89"/>
      <c r="N7" s="89"/>
      <c r="O7" s="89"/>
      <c r="R7" s="4"/>
    </row>
    <row r="8" spans="1:24" ht="18" customHeight="1" thickBot="1">
      <c r="A8" s="93"/>
      <c r="B8" s="93"/>
      <c r="C8" s="90"/>
      <c r="D8" s="6" t="s">
        <v>2</v>
      </c>
      <c r="E8" s="6" t="s">
        <v>2</v>
      </c>
      <c r="F8" s="90"/>
      <c r="G8" s="7"/>
      <c r="H8" s="90"/>
      <c r="I8" s="90"/>
      <c r="J8" s="90"/>
      <c r="K8" s="90"/>
      <c r="L8" s="90"/>
      <c r="M8" s="90"/>
      <c r="N8" s="90"/>
      <c r="O8" s="90"/>
      <c r="R8" s="9"/>
    </row>
    <row r="9" spans="1:24" ht="15" customHeight="1">
      <c r="A9" s="91"/>
      <c r="B9" s="91"/>
      <c r="C9" s="88" t="s">
        <v>13</v>
      </c>
      <c r="D9" s="67"/>
      <c r="E9" s="67"/>
      <c r="F9" s="88" t="s">
        <v>15</v>
      </c>
      <c r="G9" s="67"/>
      <c r="H9" s="10" t="s">
        <v>18</v>
      </c>
      <c r="I9" s="88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88" t="s">
        <v>26</v>
      </c>
      <c r="R9" s="9"/>
    </row>
    <row r="10" spans="1:24" ht="21.6">
      <c r="A10" s="92"/>
      <c r="B10" s="92"/>
      <c r="C10" s="89"/>
      <c r="D10" s="68" t="s">
        <v>66</v>
      </c>
      <c r="E10" s="87" t="s">
        <v>60</v>
      </c>
      <c r="F10" s="89"/>
      <c r="G10" s="87" t="s">
        <v>66</v>
      </c>
      <c r="H10" s="43" t="s">
        <v>17</v>
      </c>
      <c r="I10" s="89"/>
      <c r="J10" s="43" t="s">
        <v>17</v>
      </c>
      <c r="K10" s="43" t="s">
        <v>21</v>
      </c>
      <c r="L10" s="13" t="s">
        <v>14</v>
      </c>
      <c r="M10" s="43" t="s">
        <v>16</v>
      </c>
      <c r="N10" s="43" t="s">
        <v>25</v>
      </c>
      <c r="O10" s="89"/>
      <c r="P10" s="42"/>
      <c r="Q10" s="42"/>
      <c r="R10" s="9"/>
      <c r="S10" s="42"/>
      <c r="T10" s="42"/>
      <c r="U10" s="42"/>
      <c r="V10" s="42"/>
      <c r="W10" s="42"/>
    </row>
    <row r="11" spans="1:24">
      <c r="A11" s="92"/>
      <c r="B11" s="92"/>
      <c r="C11" s="89"/>
      <c r="D11" s="68" t="s">
        <v>14</v>
      </c>
      <c r="E11" s="43" t="s">
        <v>14</v>
      </c>
      <c r="F11" s="89"/>
      <c r="G11" s="68" t="s">
        <v>16</v>
      </c>
      <c r="H11" s="7"/>
      <c r="I11" s="89"/>
      <c r="J11" s="7"/>
      <c r="K11" s="7"/>
      <c r="L11" s="13" t="s">
        <v>2</v>
      </c>
      <c r="M11" s="43" t="s">
        <v>17</v>
      </c>
      <c r="N11" s="7"/>
      <c r="O11" s="89"/>
      <c r="P11" s="42"/>
      <c r="Q11" s="42"/>
      <c r="R11" s="44"/>
      <c r="S11" s="42"/>
      <c r="T11" s="45"/>
      <c r="U11" s="8"/>
      <c r="V11" s="8"/>
      <c r="W11" s="45"/>
    </row>
    <row r="12" spans="1:24" ht="15" thickBot="1">
      <c r="A12" s="92"/>
      <c r="B12" s="93"/>
      <c r="C12" s="90"/>
      <c r="D12" s="69" t="s">
        <v>2</v>
      </c>
      <c r="E12" s="6" t="s">
        <v>2</v>
      </c>
      <c r="F12" s="90"/>
      <c r="G12" s="69" t="s">
        <v>17</v>
      </c>
      <c r="H12" s="75"/>
      <c r="I12" s="90"/>
      <c r="J12" s="75"/>
      <c r="K12" s="75"/>
      <c r="L12" s="75"/>
      <c r="M12" s="75"/>
      <c r="N12" s="75"/>
      <c r="O12" s="90"/>
      <c r="P12" s="42"/>
      <c r="Q12" s="42"/>
      <c r="R12" s="44"/>
      <c r="S12" s="42"/>
      <c r="T12" s="45"/>
      <c r="U12" s="8"/>
      <c r="V12" s="8"/>
      <c r="W12" s="45"/>
    </row>
    <row r="13" spans="1:24" ht="25.2" customHeight="1">
      <c r="A13" s="15">
        <v>1</v>
      </c>
      <c r="B13" s="84" t="s">
        <v>33</v>
      </c>
      <c r="C13" s="76" t="s">
        <v>62</v>
      </c>
      <c r="D13" s="81">
        <v>26186.37</v>
      </c>
      <c r="E13" s="77" t="s">
        <v>31</v>
      </c>
      <c r="F13" s="77" t="s">
        <v>31</v>
      </c>
      <c r="G13" s="81">
        <v>4222</v>
      </c>
      <c r="H13" s="85">
        <v>140</v>
      </c>
      <c r="I13" s="66">
        <f>G13/H13</f>
        <v>30.157142857142858</v>
      </c>
      <c r="J13" s="66">
        <v>15</v>
      </c>
      <c r="K13" s="66">
        <v>1</v>
      </c>
      <c r="L13" s="81">
        <v>26186.37</v>
      </c>
      <c r="M13" s="81">
        <v>4222</v>
      </c>
      <c r="N13" s="62">
        <v>43203</v>
      </c>
      <c r="O13" s="27" t="s">
        <v>27</v>
      </c>
      <c r="P13" s="45"/>
      <c r="Q13" s="42"/>
      <c r="R13" s="64"/>
      <c r="S13" s="42"/>
      <c r="T13" s="45"/>
      <c r="U13" s="42"/>
      <c r="V13" s="8"/>
      <c r="W13" s="45"/>
    </row>
    <row r="14" spans="1:24" s="42" customFormat="1" ht="25.2" customHeight="1">
      <c r="A14" s="29">
        <v>2</v>
      </c>
      <c r="B14" s="84">
        <v>2</v>
      </c>
      <c r="C14" s="76" t="s">
        <v>49</v>
      </c>
      <c r="D14" s="81">
        <v>21443.08</v>
      </c>
      <c r="E14" s="74">
        <v>29664</v>
      </c>
      <c r="F14" s="86">
        <f>(D14-E14)/E14</f>
        <v>-0.27713457389428259</v>
      </c>
      <c r="G14" s="81">
        <v>4293</v>
      </c>
      <c r="H14" s="85">
        <v>94</v>
      </c>
      <c r="I14" s="66">
        <f>G14/H14</f>
        <v>45.670212765957444</v>
      </c>
      <c r="J14" s="66">
        <v>17</v>
      </c>
      <c r="K14" s="66">
        <v>3</v>
      </c>
      <c r="L14" s="81">
        <f>118265+D14</f>
        <v>139708.08000000002</v>
      </c>
      <c r="M14" s="81">
        <f>23912+G14</f>
        <v>28205</v>
      </c>
      <c r="N14" s="62">
        <v>43189</v>
      </c>
      <c r="O14" s="27" t="s">
        <v>50</v>
      </c>
      <c r="P14" s="45"/>
      <c r="R14" s="64"/>
      <c r="T14" s="45"/>
      <c r="V14" s="8"/>
      <c r="W14" s="45"/>
    </row>
    <row r="15" spans="1:24" s="42" customFormat="1" ht="25.2" customHeight="1">
      <c r="A15" s="29">
        <v>3</v>
      </c>
      <c r="B15" s="84">
        <v>1</v>
      </c>
      <c r="C15" s="76" t="s">
        <v>56</v>
      </c>
      <c r="D15" s="81">
        <v>20697</v>
      </c>
      <c r="E15" s="46">
        <v>34721</v>
      </c>
      <c r="F15" s="30">
        <f>(D15-E15)/E15</f>
        <v>-0.40390541747069497</v>
      </c>
      <c r="G15" s="81">
        <v>3516</v>
      </c>
      <c r="H15" s="85">
        <v>96</v>
      </c>
      <c r="I15" s="66">
        <f>G15/H15</f>
        <v>36.625</v>
      </c>
      <c r="J15" s="66">
        <v>14</v>
      </c>
      <c r="K15" s="66">
        <v>2</v>
      </c>
      <c r="L15" s="81">
        <v>71743</v>
      </c>
      <c r="M15" s="81">
        <v>12532</v>
      </c>
      <c r="N15" s="62">
        <v>43196</v>
      </c>
      <c r="O15" s="27" t="s">
        <v>37</v>
      </c>
      <c r="P15" s="45"/>
      <c r="R15" s="64"/>
      <c r="T15" s="45"/>
      <c r="V15" s="8"/>
      <c r="W15" s="45"/>
    </row>
    <row r="16" spans="1:24" s="42" customFormat="1" ht="25.2" customHeight="1">
      <c r="A16" s="29">
        <v>4</v>
      </c>
      <c r="B16" s="70" t="s">
        <v>33</v>
      </c>
      <c r="C16" s="28" t="s">
        <v>55</v>
      </c>
      <c r="D16" s="74">
        <v>15665.82</v>
      </c>
      <c r="E16" s="77" t="s">
        <v>31</v>
      </c>
      <c r="F16" s="77" t="s">
        <v>31</v>
      </c>
      <c r="G16" s="74">
        <v>3690</v>
      </c>
      <c r="H16" s="72">
        <v>124</v>
      </c>
      <c r="I16" s="66">
        <f>G16/H16</f>
        <v>29.758064516129032</v>
      </c>
      <c r="J16" s="66">
        <v>17</v>
      </c>
      <c r="K16" s="66">
        <v>1</v>
      </c>
      <c r="L16" s="74">
        <v>16993.72</v>
      </c>
      <c r="M16" s="74">
        <v>3975</v>
      </c>
      <c r="N16" s="62">
        <v>43203</v>
      </c>
      <c r="O16" s="27" t="s">
        <v>27</v>
      </c>
      <c r="P16" s="45"/>
      <c r="R16" s="64"/>
      <c r="T16" s="45"/>
      <c r="V16" s="8"/>
      <c r="W16" s="45"/>
      <c r="X16" s="73"/>
    </row>
    <row r="17" spans="1:24 16384:16384" s="42" customFormat="1" ht="25.2" customHeight="1">
      <c r="A17" s="29">
        <v>5</v>
      </c>
      <c r="B17" s="84">
        <v>3</v>
      </c>
      <c r="C17" s="76" t="s">
        <v>42</v>
      </c>
      <c r="D17" s="81">
        <v>12588.28</v>
      </c>
      <c r="E17" s="46">
        <v>29351.26</v>
      </c>
      <c r="F17" s="30">
        <f>(D17-E17)/E17</f>
        <v>-0.57111619739663633</v>
      </c>
      <c r="G17" s="81">
        <v>2654</v>
      </c>
      <c r="H17" s="85">
        <v>87</v>
      </c>
      <c r="I17" s="66">
        <f>G17/H17</f>
        <v>30.505747126436781</v>
      </c>
      <c r="J17" s="66">
        <v>11</v>
      </c>
      <c r="K17" s="66">
        <v>4</v>
      </c>
      <c r="L17" s="81">
        <v>203968.84</v>
      </c>
      <c r="M17" s="81">
        <v>45499</v>
      </c>
      <c r="N17" s="62">
        <v>43182</v>
      </c>
      <c r="O17" s="27" t="s">
        <v>27</v>
      </c>
      <c r="P17" s="45"/>
      <c r="R17" s="64"/>
      <c r="U17" s="83"/>
      <c r="V17" s="8"/>
      <c r="W17" s="45"/>
      <c r="X17" s="73"/>
    </row>
    <row r="18" spans="1:24 16384:16384" s="42" customFormat="1" ht="25.2" customHeight="1">
      <c r="A18" s="29">
        <v>6</v>
      </c>
      <c r="B18" s="84">
        <v>4</v>
      </c>
      <c r="C18" s="76" t="s">
        <v>46</v>
      </c>
      <c r="D18" s="81">
        <v>12474.4</v>
      </c>
      <c r="E18" s="46">
        <v>26692.82</v>
      </c>
      <c r="F18" s="30">
        <f>(D18-E18)/E18</f>
        <v>-0.53266833552992898</v>
      </c>
      <c r="G18" s="81">
        <v>1994</v>
      </c>
      <c r="H18" s="85">
        <v>81</v>
      </c>
      <c r="I18" s="66">
        <f>G18/H18</f>
        <v>24.617283950617285</v>
      </c>
      <c r="J18" s="66">
        <v>10</v>
      </c>
      <c r="K18" s="66">
        <v>3</v>
      </c>
      <c r="L18" s="81">
        <v>145541.04</v>
      </c>
      <c r="M18" s="81">
        <v>24118</v>
      </c>
      <c r="N18" s="62">
        <v>43189</v>
      </c>
      <c r="O18" s="59" t="s">
        <v>27</v>
      </c>
      <c r="P18" s="45"/>
      <c r="R18" s="64"/>
      <c r="U18" s="83"/>
      <c r="V18" s="8"/>
      <c r="W18" s="45"/>
      <c r="X18" s="73"/>
    </row>
    <row r="19" spans="1:24 16384:16384" s="42" customFormat="1" ht="25.2" customHeight="1">
      <c r="A19" s="29">
        <v>7</v>
      </c>
      <c r="B19" s="84">
        <v>5</v>
      </c>
      <c r="C19" s="76" t="s">
        <v>58</v>
      </c>
      <c r="D19" s="81">
        <v>7754</v>
      </c>
      <c r="E19" s="74">
        <v>22029</v>
      </c>
      <c r="F19" s="30">
        <f>(D19-E19)/E19</f>
        <v>-0.6480094420990512</v>
      </c>
      <c r="G19" s="81">
        <v>1730</v>
      </c>
      <c r="H19" s="77" t="s">
        <v>31</v>
      </c>
      <c r="I19" s="77" t="s">
        <v>31</v>
      </c>
      <c r="J19" s="66">
        <v>13</v>
      </c>
      <c r="K19" s="66">
        <v>2</v>
      </c>
      <c r="L19" s="81">
        <v>32842</v>
      </c>
      <c r="M19" s="81">
        <v>7692</v>
      </c>
      <c r="N19" s="62">
        <v>43196</v>
      </c>
      <c r="O19" s="59" t="s">
        <v>34</v>
      </c>
      <c r="P19" s="45"/>
      <c r="R19" s="64"/>
      <c r="U19" s="83"/>
      <c r="V19" s="8"/>
      <c r="W19" s="45"/>
      <c r="X19" s="73"/>
    </row>
    <row r="20" spans="1:24 16384:16384" s="42" customFormat="1" ht="25.2" customHeight="1">
      <c r="A20" s="29">
        <v>8</v>
      </c>
      <c r="B20" s="84" t="s">
        <v>33</v>
      </c>
      <c r="C20" s="76" t="s">
        <v>63</v>
      </c>
      <c r="D20" s="65">
        <v>7151</v>
      </c>
      <c r="E20" s="31" t="s">
        <v>31</v>
      </c>
      <c r="F20" s="31" t="s">
        <v>31</v>
      </c>
      <c r="G20" s="65">
        <v>1321</v>
      </c>
      <c r="H20" s="77" t="s">
        <v>31</v>
      </c>
      <c r="I20" s="77" t="s">
        <v>31</v>
      </c>
      <c r="J20" s="47">
        <v>12</v>
      </c>
      <c r="K20" s="47">
        <v>1</v>
      </c>
      <c r="L20" s="65">
        <v>7151</v>
      </c>
      <c r="M20" s="65">
        <v>1321</v>
      </c>
      <c r="N20" s="62">
        <v>43203</v>
      </c>
      <c r="O20" s="59" t="s">
        <v>34</v>
      </c>
      <c r="P20" s="78"/>
      <c r="Q20" s="79"/>
      <c r="R20" s="80"/>
      <c r="S20" s="80"/>
      <c r="T20" s="79"/>
      <c r="U20" s="8"/>
      <c r="V20" s="8"/>
      <c r="W20" s="45"/>
      <c r="X20" s="8"/>
    </row>
    <row r="21" spans="1:24 16384:16384" s="42" customFormat="1" ht="25.2" customHeight="1">
      <c r="A21" s="29">
        <v>9</v>
      </c>
      <c r="B21" s="84">
        <v>6</v>
      </c>
      <c r="C21" s="76" t="s">
        <v>57</v>
      </c>
      <c r="D21" s="81">
        <v>6768</v>
      </c>
      <c r="E21" s="74">
        <v>14968</v>
      </c>
      <c r="F21" s="30">
        <f>(D21-E21)/E21</f>
        <v>-0.54783538214858363</v>
      </c>
      <c r="G21" s="81">
        <v>1163</v>
      </c>
      <c r="H21" s="85">
        <v>39</v>
      </c>
      <c r="I21" s="66">
        <f>G21/H21</f>
        <v>29.820512820512821</v>
      </c>
      <c r="J21" s="66">
        <v>10</v>
      </c>
      <c r="K21" s="66">
        <v>2</v>
      </c>
      <c r="L21" s="81">
        <v>30622</v>
      </c>
      <c r="M21" s="81">
        <v>5621</v>
      </c>
      <c r="N21" s="62">
        <v>43196</v>
      </c>
      <c r="O21" s="27" t="s">
        <v>37</v>
      </c>
      <c r="P21" s="78"/>
      <c r="Q21" s="79"/>
      <c r="R21" s="80"/>
      <c r="S21" s="80"/>
      <c r="T21" s="79"/>
      <c r="U21" s="8"/>
      <c r="V21" s="8"/>
      <c r="W21" s="45"/>
      <c r="X21" s="8"/>
    </row>
    <row r="22" spans="1:24 16384:16384" s="42" customFormat="1" ht="25.2" customHeight="1">
      <c r="A22" s="29">
        <v>10</v>
      </c>
      <c r="B22" s="84">
        <v>7</v>
      </c>
      <c r="C22" s="28" t="s">
        <v>47</v>
      </c>
      <c r="D22" s="74">
        <v>3822.47</v>
      </c>
      <c r="E22" s="46">
        <v>11315.47</v>
      </c>
      <c r="F22" s="30">
        <f>(D22-E22)/E22</f>
        <v>-0.66219078836318779</v>
      </c>
      <c r="G22" s="74">
        <v>669</v>
      </c>
      <c r="H22" s="72">
        <v>35</v>
      </c>
      <c r="I22" s="66">
        <f>G22/H22</f>
        <v>19.114285714285714</v>
      </c>
      <c r="J22" s="66">
        <v>9</v>
      </c>
      <c r="K22" s="66">
        <v>2</v>
      </c>
      <c r="L22" s="74">
        <v>20105.02</v>
      </c>
      <c r="M22" s="74">
        <v>3629</v>
      </c>
      <c r="N22" s="62">
        <v>43196</v>
      </c>
      <c r="O22" s="27" t="s">
        <v>27</v>
      </c>
      <c r="P22" s="78"/>
      <c r="Q22" s="79"/>
      <c r="R22" s="80"/>
      <c r="S22" s="80"/>
      <c r="T22" s="79"/>
      <c r="U22" s="8"/>
      <c r="V22" s="8"/>
      <c r="W22" s="45"/>
      <c r="X22" s="8"/>
    </row>
    <row r="23" spans="1:24 16384:16384" s="42" customFormat="1" ht="25.2" customHeight="1">
      <c r="A23" s="48"/>
      <c r="B23" s="48"/>
      <c r="C23" s="49" t="s">
        <v>30</v>
      </c>
      <c r="D23" s="50">
        <f>SUM(D13:D22)</f>
        <v>134550.41999999998</v>
      </c>
      <c r="E23" s="50">
        <f t="shared" ref="E23:G23" si="0">SUM(E13:E22)</f>
        <v>168741.55</v>
      </c>
      <c r="F23" s="33">
        <f>(D23-E23)/E23</f>
        <v>-0.2026242499254037</v>
      </c>
      <c r="G23" s="50">
        <f t="shared" si="0"/>
        <v>25252</v>
      </c>
      <c r="H23" s="50"/>
      <c r="I23" s="52"/>
      <c r="J23" s="51"/>
      <c r="K23" s="53"/>
      <c r="L23" s="54"/>
      <c r="M23" s="58"/>
      <c r="N23" s="55"/>
      <c r="O23" s="59"/>
    </row>
    <row r="24" spans="1:24 16384:16384" s="39" customFormat="1" ht="13.8" customHeight="1">
      <c r="A24" s="37"/>
      <c r="B24" s="56"/>
      <c r="C24" s="38"/>
      <c r="D24" s="57"/>
      <c r="E24" s="57"/>
      <c r="F24" s="60"/>
      <c r="G24" s="57"/>
      <c r="H24" s="57"/>
      <c r="I24" s="57"/>
      <c r="J24" s="57"/>
      <c r="K24" s="57"/>
      <c r="L24" s="57"/>
      <c r="M24" s="57"/>
      <c r="N24" s="61"/>
      <c r="O24" s="34"/>
      <c r="P24" s="41"/>
      <c r="R24" s="40"/>
    </row>
    <row r="25" spans="1:24 16384:16384" s="42" customFormat="1" ht="25.2" customHeight="1">
      <c r="A25" s="29">
        <v>11</v>
      </c>
      <c r="B25" s="84">
        <v>11</v>
      </c>
      <c r="C25" s="28" t="s">
        <v>44</v>
      </c>
      <c r="D25" s="81">
        <v>1942.59</v>
      </c>
      <c r="E25" s="46">
        <v>4999.99</v>
      </c>
      <c r="F25" s="30">
        <f>(D25-E25)/E25</f>
        <v>-0.61148122296244589</v>
      </c>
      <c r="G25" s="81">
        <v>309</v>
      </c>
      <c r="H25" s="85">
        <v>13</v>
      </c>
      <c r="I25" s="66">
        <f>G25/H25</f>
        <v>23.76923076923077</v>
      </c>
      <c r="J25" s="66">
        <v>5</v>
      </c>
      <c r="K25" s="66">
        <v>4</v>
      </c>
      <c r="L25" s="74">
        <v>63728</v>
      </c>
      <c r="M25" s="74">
        <v>11305</v>
      </c>
      <c r="N25" s="62">
        <v>43182</v>
      </c>
      <c r="O25" s="27" t="s">
        <v>28</v>
      </c>
      <c r="P25" s="45"/>
      <c r="R25" s="64"/>
      <c r="U25" s="45"/>
      <c r="V25" s="8"/>
      <c r="W25" s="45"/>
      <c r="X25" s="8"/>
    </row>
    <row r="26" spans="1:24 16384:16384" s="42" customFormat="1" ht="25.2" customHeight="1">
      <c r="A26" s="29">
        <v>12</v>
      </c>
      <c r="B26" s="84">
        <v>9</v>
      </c>
      <c r="C26" s="76" t="s">
        <v>52</v>
      </c>
      <c r="D26" s="81">
        <v>1706.08</v>
      </c>
      <c r="E26" s="65">
        <v>5455.36</v>
      </c>
      <c r="F26" s="30">
        <f>(D26-E26)/E26</f>
        <v>-0.68726536837165653</v>
      </c>
      <c r="G26" s="81">
        <v>286</v>
      </c>
      <c r="H26" s="85">
        <v>7</v>
      </c>
      <c r="I26" s="66">
        <f>G26/H26</f>
        <v>40.857142857142854</v>
      </c>
      <c r="J26" s="66">
        <v>3</v>
      </c>
      <c r="K26" s="66">
        <v>4</v>
      </c>
      <c r="L26" s="81">
        <v>61359.55</v>
      </c>
      <c r="M26" s="81">
        <v>10864</v>
      </c>
      <c r="N26" s="62">
        <v>43182</v>
      </c>
      <c r="O26" s="27" t="s">
        <v>53</v>
      </c>
      <c r="P26" s="45"/>
      <c r="R26" s="64"/>
      <c r="U26" s="45"/>
      <c r="V26" s="8"/>
      <c r="W26" s="45"/>
      <c r="X26" s="8"/>
      <c r="XFD26" s="31" t="s">
        <v>31</v>
      </c>
    </row>
    <row r="27" spans="1:24 16384:16384" s="42" customFormat="1" ht="25.2" customHeight="1">
      <c r="A27" s="29">
        <v>13</v>
      </c>
      <c r="B27" s="84">
        <v>14</v>
      </c>
      <c r="C27" s="28" t="s">
        <v>40</v>
      </c>
      <c r="D27" s="74">
        <v>1703.41</v>
      </c>
      <c r="E27" s="46">
        <v>1906.7</v>
      </c>
      <c r="F27" s="30">
        <f>(D27-E27)/E27</f>
        <v>-0.10661876540619918</v>
      </c>
      <c r="G27" s="74">
        <v>275</v>
      </c>
      <c r="H27" s="66">
        <v>8</v>
      </c>
      <c r="I27" s="47">
        <f>G27/H27</f>
        <v>34.375</v>
      </c>
      <c r="J27" s="66">
        <v>3</v>
      </c>
      <c r="K27" s="66">
        <v>7</v>
      </c>
      <c r="L27" s="74">
        <v>159556</v>
      </c>
      <c r="M27" s="74">
        <v>28166</v>
      </c>
      <c r="N27" s="62">
        <v>43161</v>
      </c>
      <c r="O27" s="59" t="s">
        <v>28</v>
      </c>
      <c r="P27" s="45"/>
      <c r="R27" s="64"/>
      <c r="U27" s="45"/>
      <c r="V27" s="8"/>
      <c r="W27" s="45"/>
      <c r="X27" s="8"/>
    </row>
    <row r="28" spans="1:24 16384:16384" s="42" customFormat="1" ht="25.2" customHeight="1">
      <c r="A28" s="29">
        <v>14</v>
      </c>
      <c r="B28" s="84">
        <v>8</v>
      </c>
      <c r="C28" s="76" t="s">
        <v>43</v>
      </c>
      <c r="D28" s="81">
        <v>1045.49</v>
      </c>
      <c r="E28" s="46">
        <v>5602.67</v>
      </c>
      <c r="F28" s="30">
        <f>(D28-E28)/E28</f>
        <v>-0.81339432806144218</v>
      </c>
      <c r="G28" s="81">
        <v>169</v>
      </c>
      <c r="H28" s="85">
        <v>9</v>
      </c>
      <c r="I28" s="47">
        <f>G28/H28</f>
        <v>18.777777777777779</v>
      </c>
      <c r="J28" s="66">
        <v>3</v>
      </c>
      <c r="K28" s="66">
        <v>5</v>
      </c>
      <c r="L28" s="81">
        <v>169839.45</v>
      </c>
      <c r="M28" s="81">
        <v>28063</v>
      </c>
      <c r="N28" s="62">
        <v>43175</v>
      </c>
      <c r="O28" s="59" t="s">
        <v>27</v>
      </c>
      <c r="P28" s="45"/>
      <c r="R28" s="64"/>
      <c r="V28" s="8"/>
      <c r="W28" s="45"/>
      <c r="X28" s="8"/>
    </row>
    <row r="29" spans="1:24 16384:16384" s="42" customFormat="1" ht="25.2" customHeight="1">
      <c r="A29" s="29">
        <v>15</v>
      </c>
      <c r="B29" s="84">
        <v>13</v>
      </c>
      <c r="C29" s="76" t="s">
        <v>51</v>
      </c>
      <c r="D29" s="81">
        <v>522.6</v>
      </c>
      <c r="E29" s="46">
        <v>2078.34</v>
      </c>
      <c r="F29" s="30">
        <f>(D29-E29)/E29</f>
        <v>-0.74854932301740817</v>
      </c>
      <c r="G29" s="81">
        <v>94</v>
      </c>
      <c r="H29" s="85">
        <v>3</v>
      </c>
      <c r="I29" s="47">
        <f>G29/H29</f>
        <v>31.333333333333332</v>
      </c>
      <c r="J29" s="66">
        <v>1</v>
      </c>
      <c r="K29" s="66">
        <v>3</v>
      </c>
      <c r="L29" s="81">
        <v>16698.16</v>
      </c>
      <c r="M29" s="81">
        <v>2759</v>
      </c>
      <c r="N29" s="62">
        <v>43189</v>
      </c>
      <c r="O29" s="59" t="s">
        <v>27</v>
      </c>
      <c r="P29" s="45"/>
      <c r="R29" s="64"/>
      <c r="V29" s="8"/>
      <c r="W29" s="45"/>
      <c r="X29" s="8"/>
    </row>
    <row r="30" spans="1:24 16384:16384" s="42" customFormat="1" ht="25.2" customHeight="1">
      <c r="A30" s="29">
        <v>16</v>
      </c>
      <c r="B30" s="84">
        <v>17</v>
      </c>
      <c r="C30" s="28" t="s">
        <v>38</v>
      </c>
      <c r="D30" s="74">
        <v>451</v>
      </c>
      <c r="E30" s="46">
        <v>914</v>
      </c>
      <c r="F30" s="30">
        <f>(D30-E30)/E30</f>
        <v>-0.50656455142231949</v>
      </c>
      <c r="G30" s="74">
        <v>78</v>
      </c>
      <c r="H30" s="77" t="s">
        <v>31</v>
      </c>
      <c r="I30" s="77" t="s">
        <v>31</v>
      </c>
      <c r="J30" s="77" t="s">
        <v>31</v>
      </c>
      <c r="K30" s="66">
        <v>9</v>
      </c>
      <c r="L30" s="74">
        <v>446421</v>
      </c>
      <c r="M30" s="74">
        <v>85022</v>
      </c>
      <c r="N30" s="62">
        <v>43147</v>
      </c>
      <c r="O30" s="59" t="s">
        <v>39</v>
      </c>
      <c r="P30" s="45"/>
      <c r="R30" s="64"/>
      <c r="T30" s="83"/>
      <c r="U30" s="73"/>
      <c r="V30" s="8"/>
      <c r="W30" s="45"/>
      <c r="X30" s="8"/>
    </row>
    <row r="31" spans="1:24 16384:16384" s="42" customFormat="1" ht="25.2" customHeight="1">
      <c r="A31" s="29">
        <v>17</v>
      </c>
      <c r="B31" s="84">
        <v>20</v>
      </c>
      <c r="C31" s="28" t="s">
        <v>41</v>
      </c>
      <c r="D31" s="65">
        <v>239</v>
      </c>
      <c r="E31" s="46">
        <v>531</v>
      </c>
      <c r="F31" s="30">
        <f>(D31-E31)/E31</f>
        <v>-0.54990583804143123</v>
      </c>
      <c r="G31" s="65">
        <v>78</v>
      </c>
      <c r="H31" s="31" t="s">
        <v>31</v>
      </c>
      <c r="I31" s="31" t="s">
        <v>31</v>
      </c>
      <c r="J31" s="47">
        <v>2</v>
      </c>
      <c r="K31" s="47">
        <v>6</v>
      </c>
      <c r="L31" s="65">
        <v>59323</v>
      </c>
      <c r="M31" s="65">
        <v>12904</v>
      </c>
      <c r="N31" s="63">
        <v>43168</v>
      </c>
      <c r="O31" s="59" t="s">
        <v>34</v>
      </c>
      <c r="P31" s="78"/>
      <c r="Q31" s="79"/>
      <c r="R31" s="80"/>
      <c r="S31" s="80"/>
      <c r="T31" s="79"/>
      <c r="U31" s="8"/>
    </row>
    <row r="32" spans="1:24 16384:16384" s="42" customFormat="1" ht="25.2" customHeight="1">
      <c r="A32" s="29">
        <v>18</v>
      </c>
      <c r="B32" s="84">
        <v>21</v>
      </c>
      <c r="C32" s="82" t="s">
        <v>48</v>
      </c>
      <c r="D32" s="74">
        <v>210.4</v>
      </c>
      <c r="E32" s="46">
        <v>517.41</v>
      </c>
      <c r="F32" s="30">
        <f>(D32-E32)/E32</f>
        <v>-0.59335923155717907</v>
      </c>
      <c r="G32" s="74">
        <v>39</v>
      </c>
      <c r="H32" s="72">
        <v>3</v>
      </c>
      <c r="I32" s="66">
        <f>G32/H32</f>
        <v>13</v>
      </c>
      <c r="J32" s="66">
        <v>1</v>
      </c>
      <c r="K32" s="66">
        <v>8</v>
      </c>
      <c r="L32" s="74">
        <v>104839.66</v>
      </c>
      <c r="M32" s="74">
        <v>20271</v>
      </c>
      <c r="N32" s="62">
        <v>43154</v>
      </c>
      <c r="O32" s="59" t="s">
        <v>27</v>
      </c>
      <c r="P32" s="45"/>
      <c r="R32" s="64"/>
      <c r="T32" s="83"/>
      <c r="U32" s="73"/>
      <c r="V32" s="8"/>
      <c r="W32" s="45"/>
      <c r="X32" s="8"/>
    </row>
    <row r="33" spans="1:24" s="42" customFormat="1" ht="25.2" customHeight="1">
      <c r="A33" s="29">
        <v>19</v>
      </c>
      <c r="B33" s="84">
        <v>22</v>
      </c>
      <c r="C33" s="28" t="s">
        <v>36</v>
      </c>
      <c r="D33" s="74">
        <v>184</v>
      </c>
      <c r="E33" s="46">
        <v>286.2</v>
      </c>
      <c r="F33" s="30">
        <f>(D33-E33)/E33</f>
        <v>-0.35709294199860236</v>
      </c>
      <c r="G33" s="74">
        <v>39</v>
      </c>
      <c r="H33" s="71">
        <v>3</v>
      </c>
      <c r="I33" s="47">
        <f>G33/H33</f>
        <v>13</v>
      </c>
      <c r="J33" s="66">
        <v>1</v>
      </c>
      <c r="K33" s="66">
        <v>18</v>
      </c>
      <c r="L33" s="46">
        <v>467219</v>
      </c>
      <c r="M33" s="46">
        <v>101608</v>
      </c>
      <c r="N33" s="62">
        <v>43084</v>
      </c>
      <c r="O33" s="59" t="s">
        <v>28</v>
      </c>
      <c r="P33" s="45"/>
      <c r="R33" s="64"/>
      <c r="T33" s="83"/>
      <c r="U33" s="73"/>
      <c r="V33" s="8"/>
      <c r="W33" s="8"/>
    </row>
    <row r="34" spans="1:24" s="42" customFormat="1" ht="25.2" customHeight="1">
      <c r="A34" s="29">
        <v>20</v>
      </c>
      <c r="B34" s="84">
        <v>12</v>
      </c>
      <c r="C34" s="28" t="s">
        <v>45</v>
      </c>
      <c r="D34" s="74">
        <v>148</v>
      </c>
      <c r="E34" s="74">
        <v>2438</v>
      </c>
      <c r="F34" s="30">
        <f>(D34-E34)/E34</f>
        <v>-0.93929450369155043</v>
      </c>
      <c r="G34" s="74">
        <v>25</v>
      </c>
      <c r="H34" s="66">
        <v>1</v>
      </c>
      <c r="I34" s="66">
        <f>G34/H34</f>
        <v>25</v>
      </c>
      <c r="J34" s="66">
        <v>1</v>
      </c>
      <c r="K34" s="66">
        <v>4</v>
      </c>
      <c r="L34" s="74">
        <v>51865</v>
      </c>
      <c r="M34" s="74">
        <v>8660</v>
      </c>
      <c r="N34" s="62">
        <v>43182</v>
      </c>
      <c r="O34" s="59" t="s">
        <v>37</v>
      </c>
      <c r="P34" s="45"/>
      <c r="R34" s="64"/>
      <c r="S34" s="8"/>
      <c r="T34" s="45"/>
      <c r="U34" s="8"/>
      <c r="V34" s="8"/>
      <c r="W34" s="45"/>
      <c r="X34" s="8"/>
    </row>
    <row r="35" spans="1:24" s="42" customFormat="1" ht="25.2" customHeight="1">
      <c r="A35" s="48"/>
      <c r="B35" s="48"/>
      <c r="C35" s="49" t="s">
        <v>32</v>
      </c>
      <c r="D35" s="50">
        <f>SUM(D23:D34)</f>
        <v>142702.98999999996</v>
      </c>
      <c r="E35" s="50">
        <f t="shared" ref="E35:G35" si="1">SUM(E23:E34)</f>
        <v>193471.22</v>
      </c>
      <c r="F35" s="33">
        <f>(D35-E35)/E35</f>
        <v>-0.26240714251969899</v>
      </c>
      <c r="G35" s="50">
        <f t="shared" si="1"/>
        <v>26644</v>
      </c>
      <c r="H35" s="51"/>
      <c r="I35" s="52"/>
      <c r="J35" s="51"/>
      <c r="K35" s="53"/>
      <c r="L35" s="54"/>
      <c r="M35" s="58"/>
      <c r="N35" s="55"/>
      <c r="O35" s="59"/>
    </row>
    <row r="36" spans="1:24" s="42" customFormat="1" ht="13.8" customHeight="1">
      <c r="A36" s="37"/>
      <c r="B36" s="56"/>
      <c r="C36" s="38"/>
      <c r="D36" s="57"/>
      <c r="E36" s="57"/>
      <c r="F36" s="32"/>
      <c r="G36" s="57"/>
      <c r="H36" s="57"/>
      <c r="I36" s="57"/>
      <c r="J36" s="57"/>
      <c r="K36" s="57"/>
      <c r="L36" s="35"/>
      <c r="M36" s="35"/>
      <c r="N36" s="36"/>
      <c r="O36" s="34"/>
      <c r="P36" s="45"/>
      <c r="R36" s="44"/>
    </row>
    <row r="37" spans="1:24" s="42" customFormat="1" ht="25.2" customHeight="1">
      <c r="A37" s="29">
        <v>21</v>
      </c>
      <c r="B37" s="84">
        <v>25</v>
      </c>
      <c r="C37" s="76" t="s">
        <v>54</v>
      </c>
      <c r="D37" s="81">
        <v>40</v>
      </c>
      <c r="E37" s="46">
        <v>87</v>
      </c>
      <c r="F37" s="30">
        <f>(D37-E37)/E37</f>
        <v>-0.54022988505747127</v>
      </c>
      <c r="G37" s="81">
        <v>17</v>
      </c>
      <c r="H37" s="85">
        <v>1</v>
      </c>
      <c r="I37" s="66">
        <f>G37/H37</f>
        <v>17</v>
      </c>
      <c r="J37" s="66">
        <v>1</v>
      </c>
      <c r="K37" s="66">
        <v>3</v>
      </c>
      <c r="L37" s="81">
        <v>9465.5499999999993</v>
      </c>
      <c r="M37" s="81">
        <v>1782</v>
      </c>
      <c r="N37" s="62">
        <v>43189</v>
      </c>
      <c r="O37" s="59" t="s">
        <v>53</v>
      </c>
      <c r="P37" s="78"/>
      <c r="Q37" s="79"/>
      <c r="R37" s="80"/>
      <c r="S37" s="80"/>
      <c r="T37" s="79"/>
      <c r="U37" s="8"/>
      <c r="V37" s="8"/>
      <c r="W37" s="73"/>
    </row>
    <row r="38" spans="1:24" s="42" customFormat="1" ht="25.2" customHeight="1">
      <c r="A38" s="29">
        <v>22</v>
      </c>
      <c r="B38" s="84">
        <v>26</v>
      </c>
      <c r="C38" s="76" t="s">
        <v>61</v>
      </c>
      <c r="D38" s="81">
        <v>16</v>
      </c>
      <c r="E38" s="81">
        <v>28</v>
      </c>
      <c r="F38" s="30">
        <f>(D38-E38)/E38</f>
        <v>-0.42857142857142855</v>
      </c>
      <c r="G38" s="81">
        <v>3</v>
      </c>
      <c r="H38" s="85">
        <v>1</v>
      </c>
      <c r="I38" s="66">
        <f>G38/H38</f>
        <v>3</v>
      </c>
      <c r="J38" s="66">
        <v>1</v>
      </c>
      <c r="K38" s="66" t="s">
        <v>31</v>
      </c>
      <c r="L38" s="81">
        <v>3674.97</v>
      </c>
      <c r="M38" s="81">
        <v>943</v>
      </c>
      <c r="N38" s="62">
        <v>43147</v>
      </c>
      <c r="O38" s="59" t="s">
        <v>53</v>
      </c>
      <c r="P38" s="78"/>
      <c r="Q38" s="79"/>
      <c r="R38" s="80"/>
      <c r="S38" s="80"/>
      <c r="T38" s="79"/>
      <c r="U38" s="8"/>
      <c r="V38" s="8"/>
      <c r="W38" s="73"/>
    </row>
    <row r="39" spans="1:24" ht="25.2" customHeight="1">
      <c r="A39" s="17"/>
      <c r="B39" s="17"/>
      <c r="C39" s="18" t="s">
        <v>64</v>
      </c>
      <c r="D39" s="26">
        <f>SUM(D35:D38)</f>
        <v>142758.98999999996</v>
      </c>
      <c r="E39" s="50">
        <f t="shared" ref="E39:G39" si="2">SUM(E35:E38)</f>
        <v>193586.22</v>
      </c>
      <c r="F39" s="33">
        <f>(D39-E39)/E39</f>
        <v>-0.26255603317219606</v>
      </c>
      <c r="G39" s="50">
        <f t="shared" si="2"/>
        <v>26664</v>
      </c>
      <c r="H39" s="19"/>
      <c r="I39" s="20"/>
      <c r="J39" s="19"/>
      <c r="K39" s="21"/>
      <c r="L39" s="22"/>
      <c r="M39" s="24"/>
      <c r="N39" s="23"/>
      <c r="O39" s="25"/>
    </row>
    <row r="41" spans="1:24">
      <c r="B41" s="16"/>
      <c r="K41" s="1" t="s">
        <v>35</v>
      </c>
    </row>
    <row r="66" spans="16:18" ht="12" customHeight="1">
      <c r="P66" s="14"/>
      <c r="R66" s="12"/>
    </row>
  </sheetData>
  <sortState ref="B13:O38">
    <sortCondition descending="1" ref="D13:D3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2018-04-16T13:40:39Z</dcterms:modified>
</cp:coreProperties>
</file>