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Liepa\"/>
    </mc:Choice>
  </mc:AlternateContent>
  <xr:revisionPtr revIDLastSave="0" documentId="8_{82C5DBA1-1CCD-4B5E-9FBA-FE0E2482CA42}" xr6:coauthVersionLast="34" xr6:coauthVersionMax="34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17"/>
  <fileRecoveryPr autoRecover="0"/>
</workbook>
</file>

<file path=xl/calcChain.xml><?xml version="1.0" encoding="utf-8"?>
<calcChain xmlns="http://schemas.openxmlformats.org/spreadsheetml/2006/main">
  <c r="F53" i="1" l="1"/>
  <c r="E53" i="1"/>
  <c r="D53" i="1"/>
  <c r="F47" i="1"/>
  <c r="E47" i="1"/>
  <c r="D47" i="1"/>
  <c r="F35" i="1"/>
  <c r="E35" i="1"/>
  <c r="G35" i="1"/>
  <c r="D35" i="1"/>
  <c r="F23" i="1"/>
  <c r="E23" i="1"/>
  <c r="G23" i="1"/>
  <c r="D23" i="1"/>
  <c r="I45" i="1"/>
  <c r="I42" i="1"/>
  <c r="I19" i="1"/>
  <c r="I15" i="1"/>
  <c r="I21" i="1"/>
  <c r="I41" i="1"/>
  <c r="I46" i="1"/>
  <c r="I44" i="1"/>
  <c r="I17" i="1"/>
  <c r="F14" i="1"/>
  <c r="F16" i="1"/>
  <c r="F18" i="1"/>
  <c r="F22" i="1"/>
  <c r="F20" i="1"/>
  <c r="F27" i="1"/>
  <c r="F26" i="1"/>
  <c r="F39" i="1"/>
  <c r="F28" i="1"/>
  <c r="F29" i="1"/>
  <c r="F25" i="1"/>
  <c r="F33" i="1"/>
  <c r="F32" i="1"/>
  <c r="F38" i="1"/>
  <c r="F34" i="1"/>
  <c r="F31" i="1"/>
  <c r="F30" i="1"/>
  <c r="F37" i="1"/>
  <c r="F50" i="1"/>
  <c r="F40" i="1"/>
  <c r="F43" i="1"/>
  <c r="F52" i="1"/>
  <c r="F51" i="1"/>
  <c r="I43" i="1" l="1"/>
  <c r="I14" i="1"/>
  <c r="I16" i="1"/>
  <c r="I33" i="1"/>
  <c r="F13" i="1"/>
  <c r="I40" i="1" l="1"/>
  <c r="I18" i="1"/>
  <c r="I39" i="1"/>
  <c r="I52" i="1"/>
  <c r="I51" i="1" l="1"/>
  <c r="I20" i="1"/>
  <c r="I32" i="1"/>
  <c r="I26" i="1"/>
  <c r="I13" i="1"/>
  <c r="I22" i="1" l="1"/>
  <c r="I25" i="1"/>
  <c r="I38" i="1" l="1"/>
  <c r="I28" i="1" l="1"/>
  <c r="I29" i="1" l="1"/>
  <c r="I31" i="1" l="1"/>
  <c r="I37" i="1"/>
  <c r="I30" i="1" l="1"/>
  <c r="I34" i="1" l="1"/>
  <c r="G47" i="1"/>
  <c r="G53" i="1"/>
</calcChain>
</file>

<file path=xl/sharedStrings.xml><?xml version="1.0" encoding="utf-8"?>
<sst xmlns="http://schemas.openxmlformats.org/spreadsheetml/2006/main" count="164" uniqueCount="85">
  <si>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</si>
  <si>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</si>
  <si>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</si>
  <si>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</si>
  <si>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</si>
  <si>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</si>
  <si>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</si>
  <si>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</si>
  <si>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</si>
  <si>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</si>
  <si>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</si>
  <si>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</si>
  <si>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</si>
  <si>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</si>
  <si>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</si>
  <si>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</si>
  <si>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</si>
  <si>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</si>
  <si>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</si>
  <si>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</si>
  <si>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</si>
  <si>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</si>
  <si>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</si>
  <si>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</si>
  <si>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</si>
  <si>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</si>
  <si>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</si>
  <si>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</si>
  <si>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</si>
  <si>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</si>
  <si>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</si>
  <si>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</si>
  <si>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</si>
  <si>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</si>
  <si>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</si>
  <si>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</si>
  <si>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NCG Distribution</t>
  </si>
  <si>
    <t>Aš graži (I feel pretty)</t>
  </si>
  <si>
    <t>Deadpool 2</t>
  </si>
  <si>
    <t>UAB Travolta</t>
  </si>
  <si>
    <t>Sengirė</t>
  </si>
  <si>
    <t>VšĮ Sengirė</t>
  </si>
  <si>
    <t>Kol dar neatėjo audra (Adrift)</t>
  </si>
  <si>
    <t>Plojus (Ploey - You Never Fly Alone)</t>
  </si>
  <si>
    <t>Juros periodo pasaulis: Kritusi karalystė (Jurassic World: Fallen Kingdom)</t>
  </si>
  <si>
    <t>Oušeno 8 (Oceans 8)</t>
  </si>
  <si>
    <t>Iš meilės Pablui (Loving Pablo)</t>
  </si>
  <si>
    <t>Slaptasis agentas Maksas (Show Dogs)</t>
  </si>
  <si>
    <t>Papuolei (Tag)</t>
  </si>
  <si>
    <t>BestFilm</t>
  </si>
  <si>
    <t>Paveldėtas (Hereditary)</t>
  </si>
  <si>
    <t>Leitis</t>
  </si>
  <si>
    <t>Mostrų viešbutis 3: Atostogos (Hotel Transylvania 3)</t>
  </si>
  <si>
    <t>Be Tabu ir Ko</t>
  </si>
  <si>
    <t>Skruzdėliukas ir Vapsva (Ant-Man and The Wasp)</t>
  </si>
  <si>
    <t>Tobuli aferistai (The Con Is On)</t>
  </si>
  <si>
    <t>Ateities pasaulis (Future World)</t>
  </si>
  <si>
    <t>Undinė. Mirties ežeras (Русалка. Озеро мертвых)</t>
  </si>
  <si>
    <t>Dangoraižis (Skyscraper)</t>
  </si>
  <si>
    <t>Didžioji kriaušė ir magiška jos kelionė (The incredible story of the giant pear)</t>
  </si>
  <si>
    <t>Total (30)</t>
  </si>
  <si>
    <t>Ekvalaizeris 2 (Equalizer 2)</t>
  </si>
  <si>
    <t>Estinfilm</t>
  </si>
  <si>
    <t>Utioja, liepos 22-oji (Utøya 22. juli)</t>
  </si>
  <si>
    <t>Mamma Mia! Štai ir mes (Mamma Mia! Here We Go Again)</t>
  </si>
  <si>
    <t>Zoja (Zoe)</t>
  </si>
  <si>
    <t>Ponas kūdikis (Boss Baby)</t>
  </si>
  <si>
    <t>July 20 - 22</t>
  </si>
  <si>
    <t>Liepos 20 - 22 d.</t>
  </si>
  <si>
    <t>July 27 - 29 Lithuanian top</t>
  </si>
  <si>
    <t>Liepos 27 - 29 d. Lietuvos kino teatruose rodytų filmų topas</t>
  </si>
  <si>
    <t>Milijardieriu klubas (Billionaire Boys Club)</t>
  </si>
  <si>
    <t>Balerina (Ballerina)</t>
  </si>
  <si>
    <t>Lego Betmenas (Lego Batman Movie)</t>
  </si>
  <si>
    <t>Didžiapėdžio vaikis (Son of Big Foot)</t>
  </si>
  <si>
    <t>Karštos vasaros naktys</t>
  </si>
  <si>
    <t>A-one Films</t>
  </si>
  <si>
    <t>Dvi uodegos (Two Tales)</t>
  </si>
  <si>
    <t>Pirmasis išvalymas (The First Purge)</t>
  </si>
  <si>
    <t>Pabėgimo planas 2 (Escape Plan 2: Hades)</t>
  </si>
  <si>
    <t>Bulius Ferdinandas (Ferdinand)</t>
  </si>
  <si>
    <t>Kliedesiai (Delirium)</t>
  </si>
  <si>
    <t>Total (34)</t>
  </si>
  <si>
    <t>July 27 - 29</t>
  </si>
  <si>
    <t>Liepos 27 - 29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</si>
</sst>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1" fontId="17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8" fontId="11" fillId="0" borderId="0" xfId="0" applyNumberFormat="1" applyFont="1"/>
    <xf numFmtId="6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10" fontId="24" fillId="3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tabSelected="1" zoomScale="60" zoomScaleNormal="60" workbookViewId="0">
      <selection activeCell="G10" sqref="G10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8" width="6.88671875" style="1" customWidth="1"/>
    <col min="19" max="19" width="6" style="1" customWidth="1"/>
    <col min="20" max="20" width="9.33203125" style="1" customWidth="1"/>
    <col min="21" max="21" width="16.109375" style="1" customWidth="1"/>
    <col min="22" max="22" width="8.88671875" style="1"/>
    <col min="23" max="23" width="12.33203125" style="1" customWidth="1"/>
    <col min="24" max="24" width="13.6640625" style="1" customWidth="1"/>
    <col min="25" max="16384" width="8.88671875" style="1"/>
  </cols>
  <sheetData>
    <row r="1" spans="1:23" ht="19.5" customHeight="1">
      <c r="E1" s="2" t="s">
        <v>69</v>
      </c>
      <c r="F1" s="2"/>
      <c r="G1" s="2"/>
      <c r="H1" s="2"/>
      <c r="I1" s="2"/>
    </row>
    <row r="2" spans="1:23" ht="19.5" customHeight="1">
      <c r="E2" s="2" t="s">
        <v>70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73"/>
      <c r="B5" s="73"/>
      <c r="C5" s="70" t="s">
        <v>0</v>
      </c>
      <c r="D5" s="3"/>
      <c r="E5" s="3"/>
      <c r="F5" s="70" t="s">
        <v>3</v>
      </c>
      <c r="G5" s="3"/>
      <c r="H5" s="70" t="s">
        <v>5</v>
      </c>
      <c r="I5" s="70" t="s">
        <v>6</v>
      </c>
      <c r="J5" s="70" t="s">
        <v>7</v>
      </c>
      <c r="K5" s="70" t="s">
        <v>8</v>
      </c>
      <c r="L5" s="70" t="s">
        <v>10</v>
      </c>
      <c r="M5" s="70" t="s">
        <v>9</v>
      </c>
      <c r="N5" s="70" t="s">
        <v>11</v>
      </c>
      <c r="O5" s="70" t="s">
        <v>12</v>
      </c>
      <c r="R5" s="4"/>
    </row>
    <row r="6" spans="1:23">
      <c r="A6" s="74"/>
      <c r="B6" s="74"/>
      <c r="C6" s="71"/>
      <c r="D6" s="5" t="s">
        <v>83</v>
      </c>
      <c r="E6" s="27" t="s">
        <v>67</v>
      </c>
      <c r="F6" s="71"/>
      <c r="G6" s="27" t="s">
        <v>83</v>
      </c>
      <c r="H6" s="71"/>
      <c r="I6" s="71"/>
      <c r="J6" s="71"/>
      <c r="K6" s="71"/>
      <c r="L6" s="71"/>
      <c r="M6" s="71"/>
      <c r="N6" s="71"/>
      <c r="O6" s="71"/>
      <c r="R6" s="4"/>
    </row>
    <row r="7" spans="1:23">
      <c r="A7" s="74"/>
      <c r="B7" s="74"/>
      <c r="C7" s="71"/>
      <c r="D7" s="5" t="s">
        <v>1</v>
      </c>
      <c r="E7" s="5" t="s">
        <v>1</v>
      </c>
      <c r="F7" s="71"/>
      <c r="G7" s="5" t="s">
        <v>4</v>
      </c>
      <c r="H7" s="71"/>
      <c r="I7" s="71"/>
      <c r="J7" s="71"/>
      <c r="K7" s="71"/>
      <c r="L7" s="71"/>
      <c r="M7" s="71"/>
      <c r="N7" s="71"/>
      <c r="O7" s="71"/>
      <c r="R7" s="4"/>
    </row>
    <row r="8" spans="1:23" ht="18" customHeight="1" thickBot="1">
      <c r="A8" s="75"/>
      <c r="B8" s="75"/>
      <c r="C8" s="72"/>
      <c r="D8" s="6" t="s">
        <v>2</v>
      </c>
      <c r="E8" s="6" t="s">
        <v>2</v>
      </c>
      <c r="F8" s="72"/>
      <c r="G8" s="7"/>
      <c r="H8" s="72"/>
      <c r="I8" s="72"/>
      <c r="J8" s="72"/>
      <c r="K8" s="72"/>
      <c r="L8" s="72"/>
      <c r="M8" s="72"/>
      <c r="N8" s="72"/>
      <c r="O8" s="72"/>
      <c r="R8" s="9"/>
    </row>
    <row r="9" spans="1:23" ht="15" customHeight="1">
      <c r="A9" s="73"/>
      <c r="B9" s="73"/>
      <c r="C9" s="70" t="s">
        <v>13</v>
      </c>
      <c r="D9" s="47"/>
      <c r="E9" s="47"/>
      <c r="F9" s="70" t="s">
        <v>15</v>
      </c>
      <c r="G9" s="47"/>
      <c r="H9" s="10" t="s">
        <v>18</v>
      </c>
      <c r="I9" s="70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70" t="s">
        <v>26</v>
      </c>
      <c r="R9" s="9"/>
    </row>
    <row r="10" spans="1:23">
      <c r="A10" s="74"/>
      <c r="B10" s="74"/>
      <c r="C10" s="71"/>
      <c r="D10" s="48" t="s">
        <v>84</v>
      </c>
      <c r="E10" s="69" t="s">
        <v>68</v>
      </c>
      <c r="F10" s="71"/>
      <c r="G10" s="69" t="s">
        <v>84</v>
      </c>
      <c r="H10" s="27" t="s">
        <v>17</v>
      </c>
      <c r="I10" s="71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71"/>
      <c r="P10" s="26"/>
      <c r="Q10" s="26"/>
      <c r="R10" s="9"/>
      <c r="S10" s="26"/>
      <c r="T10" s="26"/>
      <c r="U10" s="26"/>
      <c r="V10" s="26"/>
      <c r="W10" s="26"/>
    </row>
    <row r="11" spans="1:23">
      <c r="A11" s="74"/>
      <c r="B11" s="74"/>
      <c r="C11" s="71"/>
      <c r="D11" s="48" t="s">
        <v>14</v>
      </c>
      <c r="E11" s="27" t="s">
        <v>14</v>
      </c>
      <c r="F11" s="71"/>
      <c r="G11" s="48" t="s">
        <v>16</v>
      </c>
      <c r="H11" s="7"/>
      <c r="I11" s="71"/>
      <c r="J11" s="7"/>
      <c r="K11" s="7"/>
      <c r="L11" s="13" t="s">
        <v>2</v>
      </c>
      <c r="M11" s="27" t="s">
        <v>17</v>
      </c>
      <c r="N11" s="7"/>
      <c r="O11" s="71"/>
      <c r="P11" s="26"/>
      <c r="Q11" s="26"/>
      <c r="R11" s="28"/>
      <c r="S11" s="26"/>
      <c r="T11" s="29"/>
      <c r="U11" s="8"/>
      <c r="V11" s="8"/>
      <c r="W11" s="29"/>
    </row>
    <row r="12" spans="1:23" ht="15" thickBot="1">
      <c r="A12" s="74"/>
      <c r="B12" s="75"/>
      <c r="C12" s="72"/>
      <c r="D12" s="49" t="s">
        <v>2</v>
      </c>
      <c r="E12" s="6" t="s">
        <v>2</v>
      </c>
      <c r="F12" s="72"/>
      <c r="G12" s="49" t="s">
        <v>17</v>
      </c>
      <c r="H12" s="51"/>
      <c r="I12" s="72"/>
      <c r="J12" s="51"/>
      <c r="K12" s="51"/>
      <c r="L12" s="51"/>
      <c r="M12" s="51"/>
      <c r="N12" s="51"/>
      <c r="O12" s="72"/>
      <c r="P12" s="26"/>
      <c r="Q12" s="26"/>
      <c r="R12" s="28"/>
      <c r="S12" s="26"/>
      <c r="T12" s="29"/>
      <c r="U12" s="8"/>
      <c r="V12" s="8"/>
      <c r="W12" s="29"/>
    </row>
    <row r="13" spans="1:23" ht="25.2" customHeight="1">
      <c r="A13" s="15">
        <v>1</v>
      </c>
      <c r="B13" s="55">
        <v>1</v>
      </c>
      <c r="C13" s="58" t="s">
        <v>52</v>
      </c>
      <c r="D13" s="54">
        <v>42617.19</v>
      </c>
      <c r="E13" s="50">
        <v>55984.51</v>
      </c>
      <c r="F13" s="62">
        <f>(D13-E13)/E13</f>
        <v>-0.23876818784338738</v>
      </c>
      <c r="G13" s="54">
        <v>8369</v>
      </c>
      <c r="H13" s="56">
        <v>196</v>
      </c>
      <c r="I13" s="46">
        <f>G13/H13</f>
        <v>42.698979591836732</v>
      </c>
      <c r="J13" s="46">
        <v>12</v>
      </c>
      <c r="K13" s="46">
        <v>3</v>
      </c>
      <c r="L13" s="54">
        <v>429971.61</v>
      </c>
      <c r="M13" s="54">
        <v>88557</v>
      </c>
      <c r="N13" s="44">
        <v>43294</v>
      </c>
      <c r="O13" s="17" t="s">
        <v>27</v>
      </c>
      <c r="P13" s="29"/>
      <c r="Q13" s="26"/>
      <c r="R13" s="45"/>
      <c r="S13" s="26"/>
      <c r="T13" s="29"/>
      <c r="U13" s="26"/>
      <c r="V13" s="8"/>
      <c r="W13" s="29"/>
    </row>
    <row r="14" spans="1:23" s="26" customFormat="1" ht="25.2" customHeight="1">
      <c r="A14" s="18">
        <v>2</v>
      </c>
      <c r="B14" s="55">
        <v>2</v>
      </c>
      <c r="C14" s="58" t="s">
        <v>64</v>
      </c>
      <c r="D14" s="54">
        <v>17226</v>
      </c>
      <c r="E14" s="50">
        <v>24498</v>
      </c>
      <c r="F14" s="62">
        <f>(D14-E14)/E14</f>
        <v>-0.29684055841293167</v>
      </c>
      <c r="G14" s="54">
        <v>2809</v>
      </c>
      <c r="H14" s="56">
        <v>129</v>
      </c>
      <c r="I14" s="46">
        <f>G14/H14</f>
        <v>21.775193798449614</v>
      </c>
      <c r="J14" s="46">
        <v>15</v>
      </c>
      <c r="K14" s="46">
        <v>2</v>
      </c>
      <c r="L14" s="54">
        <v>85774</v>
      </c>
      <c r="M14" s="54">
        <v>14789</v>
      </c>
      <c r="N14" s="44">
        <v>43301</v>
      </c>
      <c r="O14" s="17" t="s">
        <v>36</v>
      </c>
      <c r="P14" s="29"/>
      <c r="R14" s="45"/>
      <c r="T14" s="29"/>
      <c r="V14" s="8"/>
      <c r="W14" s="29"/>
    </row>
    <row r="15" spans="1:23" s="26" customFormat="1" ht="25.2" customHeight="1">
      <c r="A15" s="18">
        <v>3</v>
      </c>
      <c r="B15" s="55" t="s">
        <v>33</v>
      </c>
      <c r="C15" s="58" t="s">
        <v>78</v>
      </c>
      <c r="D15" s="54">
        <v>17091</v>
      </c>
      <c r="E15" s="53" t="s">
        <v>31</v>
      </c>
      <c r="F15" s="53" t="s">
        <v>31</v>
      </c>
      <c r="G15" s="54">
        <v>3012</v>
      </c>
      <c r="H15" s="56">
        <v>125</v>
      </c>
      <c r="I15" s="46">
        <f>G15/H15</f>
        <v>24.096</v>
      </c>
      <c r="J15" s="46">
        <v>13</v>
      </c>
      <c r="K15" s="46">
        <v>1</v>
      </c>
      <c r="L15" s="54">
        <v>17432</v>
      </c>
      <c r="M15" s="54">
        <v>3075</v>
      </c>
      <c r="N15" s="44">
        <v>43308</v>
      </c>
      <c r="O15" s="17" t="s">
        <v>36</v>
      </c>
      <c r="P15" s="29"/>
      <c r="R15" s="45"/>
      <c r="T15" s="29"/>
      <c r="V15" s="8"/>
      <c r="W15" s="29"/>
    </row>
    <row r="16" spans="1:23" s="26" customFormat="1" ht="25.2" customHeight="1">
      <c r="A16" s="18">
        <v>4</v>
      </c>
      <c r="B16" s="55">
        <v>3</v>
      </c>
      <c r="C16" s="58" t="s">
        <v>61</v>
      </c>
      <c r="D16" s="54">
        <v>9721.24</v>
      </c>
      <c r="E16" s="50">
        <v>18038.98</v>
      </c>
      <c r="F16" s="62">
        <f>(D16-E16)/E16</f>
        <v>-0.46109813304299913</v>
      </c>
      <c r="G16" s="54">
        <v>1597</v>
      </c>
      <c r="H16" s="56">
        <v>61</v>
      </c>
      <c r="I16" s="46">
        <f>G16/H16</f>
        <v>26.180327868852459</v>
      </c>
      <c r="J16" s="46">
        <v>9</v>
      </c>
      <c r="K16" s="46">
        <v>2</v>
      </c>
      <c r="L16" s="54">
        <v>44259.7</v>
      </c>
      <c r="M16" s="54">
        <v>7761</v>
      </c>
      <c r="N16" s="44">
        <v>43301</v>
      </c>
      <c r="O16" s="17" t="s">
        <v>27</v>
      </c>
      <c r="P16" s="29"/>
      <c r="R16" s="45"/>
      <c r="T16" s="29"/>
      <c r="V16" s="8"/>
      <c r="W16" s="29"/>
    </row>
    <row r="17" spans="1:24" s="26" customFormat="1" ht="25.2" customHeight="1">
      <c r="A17" s="18">
        <v>5</v>
      </c>
      <c r="B17" s="55" t="s">
        <v>33</v>
      </c>
      <c r="C17" s="58" t="s">
        <v>71</v>
      </c>
      <c r="D17" s="54">
        <v>7456.72</v>
      </c>
      <c r="E17" s="53" t="s">
        <v>31</v>
      </c>
      <c r="F17" s="53" t="s">
        <v>31</v>
      </c>
      <c r="G17" s="54">
        <v>1282</v>
      </c>
      <c r="H17" s="56">
        <v>56</v>
      </c>
      <c r="I17" s="46">
        <f>G17/H17</f>
        <v>22.892857142857142</v>
      </c>
      <c r="J17" s="46">
        <v>10</v>
      </c>
      <c r="K17" s="46">
        <v>1</v>
      </c>
      <c r="L17" s="54">
        <v>7456.72</v>
      </c>
      <c r="M17" s="54">
        <v>1282</v>
      </c>
      <c r="N17" s="44">
        <v>43308</v>
      </c>
      <c r="O17" s="17" t="s">
        <v>27</v>
      </c>
      <c r="P17" s="29"/>
      <c r="R17" s="45"/>
      <c r="T17" s="29"/>
      <c r="V17" s="8"/>
      <c r="W17" s="29"/>
    </row>
    <row r="18" spans="1:24" s="26" customFormat="1" ht="25.2" customHeight="1">
      <c r="A18" s="18">
        <v>6</v>
      </c>
      <c r="B18" s="55">
        <v>4</v>
      </c>
      <c r="C18" s="58" t="s">
        <v>58</v>
      </c>
      <c r="D18" s="54">
        <v>6862</v>
      </c>
      <c r="E18" s="50">
        <v>9213</v>
      </c>
      <c r="F18" s="62">
        <f>(D18-E18)/E18</f>
        <v>-0.25518289373711062</v>
      </c>
      <c r="G18" s="54">
        <v>1078</v>
      </c>
      <c r="H18" s="56">
        <v>49</v>
      </c>
      <c r="I18" s="46">
        <f>G18/H18</f>
        <v>22</v>
      </c>
      <c r="J18" s="46">
        <v>7</v>
      </c>
      <c r="K18" s="46">
        <v>3</v>
      </c>
      <c r="L18" s="54">
        <v>73255</v>
      </c>
      <c r="M18" s="54">
        <v>12146</v>
      </c>
      <c r="N18" s="44">
        <v>43294</v>
      </c>
      <c r="O18" s="17" t="s">
        <v>36</v>
      </c>
      <c r="P18" s="29"/>
      <c r="R18" s="45"/>
      <c r="T18" s="29"/>
      <c r="V18" s="8"/>
      <c r="W18" s="29"/>
    </row>
    <row r="19" spans="1:24" s="26" customFormat="1" ht="25.2" customHeight="1">
      <c r="A19" s="18">
        <v>7</v>
      </c>
      <c r="B19" s="55" t="s">
        <v>33</v>
      </c>
      <c r="C19" s="58" t="s">
        <v>79</v>
      </c>
      <c r="D19" s="54">
        <v>6384.72</v>
      </c>
      <c r="E19" s="53" t="s">
        <v>31</v>
      </c>
      <c r="F19" s="53" t="s">
        <v>31</v>
      </c>
      <c r="G19" s="54">
        <v>1149</v>
      </c>
      <c r="H19" s="56">
        <v>89</v>
      </c>
      <c r="I19" s="46">
        <f>G19/H19</f>
        <v>12.910112359550562</v>
      </c>
      <c r="J19" s="46">
        <v>15</v>
      </c>
      <c r="K19" s="46">
        <v>1</v>
      </c>
      <c r="L19" s="54">
        <v>6554</v>
      </c>
      <c r="M19" s="54">
        <v>1175</v>
      </c>
      <c r="N19" s="44">
        <v>43308</v>
      </c>
      <c r="O19" s="17" t="s">
        <v>28</v>
      </c>
      <c r="P19" s="29"/>
      <c r="R19" s="45"/>
      <c r="T19" s="29"/>
      <c r="V19" s="8"/>
      <c r="W19" s="29"/>
    </row>
    <row r="20" spans="1:24" s="26" customFormat="1" ht="25.2" customHeight="1">
      <c r="A20" s="18">
        <v>8</v>
      </c>
      <c r="B20" s="55">
        <v>6</v>
      </c>
      <c r="C20" s="58" t="s">
        <v>54</v>
      </c>
      <c r="D20" s="54">
        <v>3004.12</v>
      </c>
      <c r="E20" s="50">
        <v>4642.22</v>
      </c>
      <c r="F20" s="62">
        <f>(D20-E20)/E20</f>
        <v>-0.35286996307801016</v>
      </c>
      <c r="G20" s="54">
        <v>496</v>
      </c>
      <c r="H20" s="56">
        <v>24</v>
      </c>
      <c r="I20" s="46">
        <f>G20/H20</f>
        <v>20.666666666666668</v>
      </c>
      <c r="J20" s="46">
        <v>9</v>
      </c>
      <c r="K20" s="46">
        <v>4</v>
      </c>
      <c r="L20" s="54">
        <v>76495</v>
      </c>
      <c r="M20" s="54">
        <v>13250</v>
      </c>
      <c r="N20" s="44">
        <v>43287</v>
      </c>
      <c r="O20" s="17" t="s">
        <v>28</v>
      </c>
      <c r="P20" s="29"/>
      <c r="R20" s="45"/>
      <c r="T20" s="29"/>
      <c r="V20" s="8"/>
      <c r="W20" s="29"/>
    </row>
    <row r="21" spans="1:24" s="26" customFormat="1" ht="25.2" customHeight="1">
      <c r="A21" s="18">
        <v>9</v>
      </c>
      <c r="B21" s="55" t="s">
        <v>33</v>
      </c>
      <c r="C21" s="58" t="s">
        <v>75</v>
      </c>
      <c r="D21" s="54">
        <v>2813.58</v>
      </c>
      <c r="E21" s="53" t="s">
        <v>31</v>
      </c>
      <c r="F21" s="53" t="s">
        <v>31</v>
      </c>
      <c r="G21" s="54">
        <v>503</v>
      </c>
      <c r="H21" s="56">
        <v>38</v>
      </c>
      <c r="I21" s="46">
        <f>G21/H21</f>
        <v>13.236842105263158</v>
      </c>
      <c r="J21" s="46">
        <v>11</v>
      </c>
      <c r="K21" s="46">
        <v>1</v>
      </c>
      <c r="L21" s="54">
        <v>2813.58</v>
      </c>
      <c r="M21" s="54">
        <v>503</v>
      </c>
      <c r="N21" s="44">
        <v>43308</v>
      </c>
      <c r="O21" s="17" t="s">
        <v>76</v>
      </c>
      <c r="P21" s="29"/>
      <c r="R21" s="45"/>
      <c r="T21" s="29"/>
      <c r="V21" s="8"/>
      <c r="W21" s="29"/>
    </row>
    <row r="22" spans="1:24" s="26" customFormat="1" ht="25.2" customHeight="1">
      <c r="A22" s="18">
        <v>10</v>
      </c>
      <c r="B22" s="55">
        <v>5</v>
      </c>
      <c r="C22" s="58" t="s">
        <v>50</v>
      </c>
      <c r="D22" s="54">
        <v>2639.12</v>
      </c>
      <c r="E22" s="50">
        <v>6574.97</v>
      </c>
      <c r="F22" s="62">
        <f>(D22-E22)/E22</f>
        <v>-0.59861109632439391</v>
      </c>
      <c r="G22" s="54">
        <v>437</v>
      </c>
      <c r="H22" s="56">
        <v>23</v>
      </c>
      <c r="I22" s="46">
        <f>G22/H22</f>
        <v>19</v>
      </c>
      <c r="J22" s="46">
        <v>6</v>
      </c>
      <c r="K22" s="46">
        <v>5</v>
      </c>
      <c r="L22" s="54">
        <v>143043.63</v>
      </c>
      <c r="M22" s="54">
        <v>25668</v>
      </c>
      <c r="N22" s="44">
        <v>43280</v>
      </c>
      <c r="O22" s="17" t="s">
        <v>49</v>
      </c>
      <c r="P22" s="29"/>
      <c r="R22" s="45"/>
      <c r="T22" s="29"/>
      <c r="V22" s="8"/>
      <c r="W22" s="29"/>
    </row>
    <row r="23" spans="1:24" s="26" customFormat="1" ht="25.2" customHeight="1">
      <c r="A23" s="30"/>
      <c r="B23" s="30"/>
      <c r="C23" s="31" t="s">
        <v>30</v>
      </c>
      <c r="D23" s="32">
        <f>SUM(D13:D22)</f>
        <v>115815.69</v>
      </c>
      <c r="E23" s="32">
        <f t="shared" ref="E23:G23" si="0">SUM(E13:E22)</f>
        <v>118951.68000000001</v>
      </c>
      <c r="F23" s="66">
        <f>(D23-E23)/E23</f>
        <v>-2.6363562078316211E-2</v>
      </c>
      <c r="G23" s="32">
        <f t="shared" si="0"/>
        <v>20732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4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4" s="26" customFormat="1" ht="25.2" customHeight="1">
      <c r="A25" s="18">
        <v>11</v>
      </c>
      <c r="B25" s="55">
        <v>12</v>
      </c>
      <c r="C25" s="58" t="s">
        <v>47</v>
      </c>
      <c r="D25" s="54">
        <v>1252.3699999999999</v>
      </c>
      <c r="E25" s="50">
        <v>1589.63</v>
      </c>
      <c r="F25" s="62">
        <f>(D25-E25)/E25</f>
        <v>-0.21216257871328562</v>
      </c>
      <c r="G25" s="54">
        <v>262</v>
      </c>
      <c r="H25" s="56">
        <v>12</v>
      </c>
      <c r="I25" s="46">
        <f>G25/H25</f>
        <v>21.833333333333332</v>
      </c>
      <c r="J25" s="46">
        <v>3</v>
      </c>
      <c r="K25" s="46">
        <v>5</v>
      </c>
      <c r="L25" s="54">
        <v>86106.75</v>
      </c>
      <c r="M25" s="54">
        <v>19223</v>
      </c>
      <c r="N25" s="44">
        <v>43280</v>
      </c>
      <c r="O25" s="17" t="s">
        <v>27</v>
      </c>
      <c r="P25" s="29"/>
      <c r="R25" s="45"/>
      <c r="T25" s="29"/>
      <c r="U25" s="29"/>
      <c r="V25" s="8"/>
      <c r="W25" s="29"/>
      <c r="X25" s="65"/>
    </row>
    <row r="26" spans="1:24" s="26" customFormat="1" ht="25.2" customHeight="1">
      <c r="A26" s="18">
        <v>12</v>
      </c>
      <c r="B26" s="55">
        <v>8</v>
      </c>
      <c r="C26" s="58" t="s">
        <v>48</v>
      </c>
      <c r="D26" s="54">
        <v>916.12</v>
      </c>
      <c r="E26" s="50">
        <v>2578.5300000000002</v>
      </c>
      <c r="F26" s="62">
        <f>(D26-E26)/E26</f>
        <v>-0.64471229731668822</v>
      </c>
      <c r="G26" s="54">
        <v>155</v>
      </c>
      <c r="H26" s="56">
        <v>8</v>
      </c>
      <c r="I26" s="46">
        <f>G26/H26</f>
        <v>19.375</v>
      </c>
      <c r="J26" s="46">
        <v>4</v>
      </c>
      <c r="K26" s="46">
        <v>5</v>
      </c>
      <c r="L26" s="54">
        <v>69907.48</v>
      </c>
      <c r="M26" s="54">
        <v>12341</v>
      </c>
      <c r="N26" s="44">
        <v>43280</v>
      </c>
      <c r="O26" s="17" t="s">
        <v>27</v>
      </c>
      <c r="P26" s="29"/>
      <c r="R26" s="45"/>
      <c r="T26" s="29"/>
      <c r="U26" s="29"/>
      <c r="V26" s="8"/>
      <c r="W26" s="29"/>
      <c r="X26" s="65"/>
    </row>
    <row r="27" spans="1:24" s="26" customFormat="1" ht="25.2" customHeight="1">
      <c r="A27" s="18">
        <v>13</v>
      </c>
      <c r="B27" s="55">
        <v>7</v>
      </c>
      <c r="C27" s="58" t="s">
        <v>65</v>
      </c>
      <c r="D27" s="54">
        <v>755</v>
      </c>
      <c r="E27" s="60">
        <v>3326</v>
      </c>
      <c r="F27" s="62">
        <f>(D27-E27)/E27</f>
        <v>-0.77300060132291037</v>
      </c>
      <c r="G27" s="54">
        <v>156</v>
      </c>
      <c r="H27" s="53" t="s">
        <v>31</v>
      </c>
      <c r="I27" s="53" t="s">
        <v>31</v>
      </c>
      <c r="J27" s="46">
        <v>5</v>
      </c>
      <c r="K27" s="46">
        <v>2</v>
      </c>
      <c r="L27" s="54">
        <v>7909</v>
      </c>
      <c r="M27" s="54">
        <v>1586</v>
      </c>
      <c r="N27" s="44">
        <v>43301</v>
      </c>
      <c r="O27" s="17" t="s">
        <v>34</v>
      </c>
      <c r="P27" s="29"/>
      <c r="R27" s="45"/>
      <c r="T27" s="29"/>
      <c r="U27" s="29"/>
      <c r="V27" s="8"/>
      <c r="W27" s="29"/>
      <c r="X27" s="65"/>
    </row>
    <row r="28" spans="1:24" s="26" customFormat="1" ht="25.2" customHeight="1">
      <c r="A28" s="18">
        <v>14</v>
      </c>
      <c r="B28" s="55">
        <v>10</v>
      </c>
      <c r="C28" s="58" t="s">
        <v>45</v>
      </c>
      <c r="D28" s="54">
        <v>667.5</v>
      </c>
      <c r="E28" s="50">
        <v>1988.75</v>
      </c>
      <c r="F28" s="62">
        <f>(D28-E28)/E28</f>
        <v>-0.66436203645505976</v>
      </c>
      <c r="G28" s="54">
        <v>104</v>
      </c>
      <c r="H28" s="56">
        <v>3</v>
      </c>
      <c r="I28" s="46">
        <f>G28/H28</f>
        <v>34.666666666666664</v>
      </c>
      <c r="J28" s="46">
        <v>1</v>
      </c>
      <c r="K28" s="46">
        <v>7</v>
      </c>
      <c r="L28" s="54">
        <v>170601.39</v>
      </c>
      <c r="M28" s="54">
        <v>32153</v>
      </c>
      <c r="N28" s="44">
        <v>43266</v>
      </c>
      <c r="O28" s="17" t="s">
        <v>27</v>
      </c>
      <c r="P28" s="29"/>
      <c r="R28" s="45"/>
      <c r="T28" s="29"/>
      <c r="U28" s="67"/>
      <c r="V28" s="8"/>
      <c r="W28" s="29"/>
      <c r="X28" s="29"/>
    </row>
    <row r="29" spans="1:24" s="26" customFormat="1" ht="25.2" customHeight="1">
      <c r="A29" s="18">
        <v>15</v>
      </c>
      <c r="B29" s="59">
        <v>11</v>
      </c>
      <c r="C29" s="58" t="s">
        <v>44</v>
      </c>
      <c r="D29" s="54">
        <v>531</v>
      </c>
      <c r="E29" s="50">
        <v>1891</v>
      </c>
      <c r="F29" s="62">
        <f>(D29-E29)/E29</f>
        <v>-0.71919619249074562</v>
      </c>
      <c r="G29" s="54">
        <v>90</v>
      </c>
      <c r="H29" s="56">
        <v>6</v>
      </c>
      <c r="I29" s="46">
        <f>G29/H29</f>
        <v>15</v>
      </c>
      <c r="J29" s="46">
        <v>3</v>
      </c>
      <c r="K29" s="46">
        <v>8</v>
      </c>
      <c r="L29" s="54">
        <v>260633</v>
      </c>
      <c r="M29" s="54">
        <v>46824</v>
      </c>
      <c r="N29" s="44">
        <v>43259</v>
      </c>
      <c r="O29" s="17" t="s">
        <v>36</v>
      </c>
      <c r="P29" s="29"/>
      <c r="R29" s="45"/>
      <c r="T29" s="29"/>
      <c r="U29" s="67"/>
      <c r="V29" s="8"/>
      <c r="W29" s="29"/>
      <c r="X29" s="29"/>
    </row>
    <row r="30" spans="1:24" s="26" customFormat="1" ht="25.2" customHeight="1">
      <c r="A30" s="18">
        <v>16</v>
      </c>
      <c r="B30" s="55">
        <v>20</v>
      </c>
      <c r="C30" s="52" t="s">
        <v>40</v>
      </c>
      <c r="D30" s="54">
        <v>525.79999999999995</v>
      </c>
      <c r="E30" s="50">
        <v>424.4</v>
      </c>
      <c r="F30" s="62">
        <f>(D30-E30)/E30</f>
        <v>0.23892554194156451</v>
      </c>
      <c r="G30" s="54">
        <v>201</v>
      </c>
      <c r="H30" s="56">
        <v>24</v>
      </c>
      <c r="I30" s="46">
        <f>G30/H30</f>
        <v>8.375</v>
      </c>
      <c r="J30" s="46">
        <v>9</v>
      </c>
      <c r="K30" s="46">
        <v>18</v>
      </c>
      <c r="L30" s="54">
        <v>224554.8</v>
      </c>
      <c r="M30" s="54">
        <v>52851</v>
      </c>
      <c r="N30" s="44">
        <v>43189</v>
      </c>
      <c r="O30" s="17" t="s">
        <v>41</v>
      </c>
      <c r="P30" s="29"/>
      <c r="R30" s="45"/>
      <c r="T30" s="29"/>
      <c r="U30" s="29"/>
      <c r="V30" s="8"/>
      <c r="W30" s="29"/>
      <c r="X30" s="29"/>
    </row>
    <row r="31" spans="1:24" s="26" customFormat="1" ht="25.2" customHeight="1">
      <c r="A31" s="18">
        <v>17</v>
      </c>
      <c r="B31" s="55">
        <v>19</v>
      </c>
      <c r="C31" s="58" t="s">
        <v>43</v>
      </c>
      <c r="D31" s="54">
        <v>459.98</v>
      </c>
      <c r="E31" s="50">
        <v>456.6</v>
      </c>
      <c r="F31" s="62">
        <f>(D31-E31)/E31</f>
        <v>7.4025405168637653E-3</v>
      </c>
      <c r="G31" s="54">
        <v>96</v>
      </c>
      <c r="H31" s="56">
        <v>9</v>
      </c>
      <c r="I31" s="46">
        <f>G31/H31</f>
        <v>10.666666666666666</v>
      </c>
      <c r="J31" s="46">
        <v>2</v>
      </c>
      <c r="K31" s="46">
        <v>9</v>
      </c>
      <c r="L31" s="54">
        <v>99558.03</v>
      </c>
      <c r="M31" s="54">
        <v>21243</v>
      </c>
      <c r="N31" s="44">
        <v>43252</v>
      </c>
      <c r="O31" s="17" t="s">
        <v>39</v>
      </c>
      <c r="P31" s="29"/>
      <c r="R31" s="45"/>
      <c r="T31" s="29"/>
      <c r="U31" s="29"/>
      <c r="V31" s="8"/>
      <c r="W31" s="29"/>
      <c r="X31" s="29"/>
    </row>
    <row r="32" spans="1:24" s="26" customFormat="1" ht="25.2" customHeight="1">
      <c r="A32" s="18">
        <v>18</v>
      </c>
      <c r="B32" s="55">
        <v>14</v>
      </c>
      <c r="C32" s="58" t="s">
        <v>51</v>
      </c>
      <c r="D32" s="54">
        <v>442.93</v>
      </c>
      <c r="E32" s="50">
        <v>742.78</v>
      </c>
      <c r="F32" s="62">
        <f>(D32-E32)/E32</f>
        <v>-0.40368615202347935</v>
      </c>
      <c r="G32" s="54">
        <v>91</v>
      </c>
      <c r="H32" s="56">
        <v>7</v>
      </c>
      <c r="I32" s="46">
        <f>G32/H32</f>
        <v>13</v>
      </c>
      <c r="J32" s="46">
        <v>2</v>
      </c>
      <c r="K32" s="46">
        <v>4</v>
      </c>
      <c r="L32" s="54">
        <v>22244.33</v>
      </c>
      <c r="M32" s="54">
        <v>6265</v>
      </c>
      <c r="N32" s="44">
        <v>43287</v>
      </c>
      <c r="O32" s="17" t="s">
        <v>53</v>
      </c>
      <c r="P32" s="29"/>
      <c r="R32" s="45"/>
      <c r="T32" s="29"/>
      <c r="U32" s="64"/>
      <c r="V32" s="8"/>
      <c r="W32" s="29"/>
      <c r="X32" s="65"/>
    </row>
    <row r="33" spans="1:24" s="26" customFormat="1" ht="25.2" customHeight="1">
      <c r="A33" s="18">
        <v>19</v>
      </c>
      <c r="B33" s="55">
        <v>13</v>
      </c>
      <c r="C33" s="58" t="s">
        <v>63</v>
      </c>
      <c r="D33" s="54">
        <v>367</v>
      </c>
      <c r="E33" s="50">
        <v>1507</v>
      </c>
      <c r="F33" s="62">
        <f>(D33-E33)/E33</f>
        <v>-0.75646980756469806</v>
      </c>
      <c r="G33" s="54">
        <v>71</v>
      </c>
      <c r="H33" s="56">
        <v>12</v>
      </c>
      <c r="I33" s="46">
        <f>G33/H33</f>
        <v>5.916666666666667</v>
      </c>
      <c r="J33" s="46">
        <v>6</v>
      </c>
      <c r="K33" s="46">
        <v>2</v>
      </c>
      <c r="L33" s="54">
        <v>4252</v>
      </c>
      <c r="M33" s="54">
        <v>806</v>
      </c>
      <c r="N33" s="44">
        <v>43301</v>
      </c>
      <c r="O33" s="17" t="s">
        <v>62</v>
      </c>
      <c r="P33" s="29"/>
      <c r="R33" s="45"/>
      <c r="T33" s="29"/>
      <c r="U33" s="29"/>
      <c r="V33" s="8"/>
      <c r="W33" s="29"/>
      <c r="X33" s="29"/>
    </row>
    <row r="34" spans="1:24" s="26" customFormat="1" ht="25.2" customHeight="1">
      <c r="A34" s="18">
        <v>20</v>
      </c>
      <c r="B34" s="55">
        <v>18</v>
      </c>
      <c r="C34" s="58" t="s">
        <v>38</v>
      </c>
      <c r="D34" s="54">
        <v>322.2</v>
      </c>
      <c r="E34" s="50">
        <v>477.64</v>
      </c>
      <c r="F34" s="62">
        <f>(D34-E34)/E34</f>
        <v>-0.32543338078887868</v>
      </c>
      <c r="G34" s="54">
        <v>51</v>
      </c>
      <c r="H34" s="56">
        <v>2</v>
      </c>
      <c r="I34" s="46">
        <f>G34/H34</f>
        <v>25.5</v>
      </c>
      <c r="J34" s="46">
        <v>1</v>
      </c>
      <c r="K34" s="46">
        <v>11</v>
      </c>
      <c r="L34" s="54">
        <v>375927</v>
      </c>
      <c r="M34" s="54">
        <v>66494</v>
      </c>
      <c r="N34" s="44">
        <v>43238</v>
      </c>
      <c r="O34" s="17" t="s">
        <v>28</v>
      </c>
      <c r="P34" s="29"/>
      <c r="R34" s="45"/>
      <c r="T34" s="29"/>
      <c r="U34" s="29"/>
      <c r="V34" s="8"/>
      <c r="W34" s="29"/>
      <c r="X34" s="29"/>
    </row>
    <row r="35" spans="1:24" s="26" customFormat="1" ht="25.2" customHeight="1">
      <c r="A35" s="30"/>
      <c r="B35" s="30"/>
      <c r="C35" s="31" t="s">
        <v>32</v>
      </c>
      <c r="D35" s="32">
        <f>SUM(D23:D34)</f>
        <v>122055.58999999998</v>
      </c>
      <c r="E35" s="32">
        <f t="shared" ref="E35:G35" si="1">SUM(E23:E34)</f>
        <v>133934.01</v>
      </c>
      <c r="F35" s="66">
        <f>(D35-E35)/E35</f>
        <v>-8.8688601199949341E-2</v>
      </c>
      <c r="G35" s="32">
        <f t="shared" si="1"/>
        <v>22009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4" s="26" customFormat="1" ht="13.8" customHeight="1">
      <c r="A36" s="21"/>
      <c r="B36" s="38"/>
      <c r="C36" s="22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20"/>
      <c r="O36" s="19"/>
    </row>
    <row r="37" spans="1:24" s="26" customFormat="1" ht="25.2" customHeight="1">
      <c r="A37" s="18">
        <v>21</v>
      </c>
      <c r="B37" s="55">
        <v>22</v>
      </c>
      <c r="C37" s="58" t="s">
        <v>42</v>
      </c>
      <c r="D37" s="54">
        <v>281.73</v>
      </c>
      <c r="E37" s="50">
        <v>343.63</v>
      </c>
      <c r="F37" s="62">
        <f>(D37-E37)/E37</f>
        <v>-0.18013561097692279</v>
      </c>
      <c r="G37" s="54">
        <v>49</v>
      </c>
      <c r="H37" s="56">
        <v>3</v>
      </c>
      <c r="I37" s="46">
        <f>G37/H37</f>
        <v>16.333333333333332</v>
      </c>
      <c r="J37" s="46">
        <v>1</v>
      </c>
      <c r="K37" s="46">
        <v>9</v>
      </c>
      <c r="L37" s="54">
        <v>91214.720000000001</v>
      </c>
      <c r="M37" s="54">
        <v>17402</v>
      </c>
      <c r="N37" s="44">
        <v>43252</v>
      </c>
      <c r="O37" s="17" t="s">
        <v>27</v>
      </c>
      <c r="P37" s="29"/>
      <c r="R37" s="45"/>
      <c r="T37" s="29"/>
      <c r="U37" s="29"/>
      <c r="V37" s="8"/>
      <c r="W37" s="29"/>
      <c r="X37" s="29"/>
    </row>
    <row r="38" spans="1:24" s="26" customFormat="1" ht="25.2" customHeight="1">
      <c r="A38" s="18">
        <v>22</v>
      </c>
      <c r="B38" s="55">
        <v>17</v>
      </c>
      <c r="C38" s="58" t="s">
        <v>46</v>
      </c>
      <c r="D38" s="54">
        <v>184</v>
      </c>
      <c r="E38" s="50">
        <v>518.6</v>
      </c>
      <c r="F38" s="62">
        <f>(D38-E38)/E38</f>
        <v>-0.64519861164674119</v>
      </c>
      <c r="G38" s="54">
        <v>31</v>
      </c>
      <c r="H38" s="56">
        <v>3</v>
      </c>
      <c r="I38" s="46">
        <f>G38/H38</f>
        <v>10.333333333333334</v>
      </c>
      <c r="J38" s="46">
        <v>1</v>
      </c>
      <c r="K38" s="46">
        <v>7</v>
      </c>
      <c r="L38" s="54">
        <v>93939</v>
      </c>
      <c r="M38" s="54">
        <v>17994</v>
      </c>
      <c r="N38" s="44">
        <v>43266</v>
      </c>
      <c r="O38" s="17" t="s">
        <v>28</v>
      </c>
      <c r="P38" s="29"/>
      <c r="R38" s="45"/>
      <c r="T38" s="29"/>
      <c r="U38" s="29"/>
      <c r="V38" s="8"/>
      <c r="W38" s="29"/>
      <c r="X38" s="29"/>
    </row>
    <row r="39" spans="1:24" s="26" customFormat="1" ht="25.2" customHeight="1">
      <c r="A39" s="18">
        <v>23</v>
      </c>
      <c r="B39" s="59">
        <v>9</v>
      </c>
      <c r="C39" s="58" t="s">
        <v>57</v>
      </c>
      <c r="D39" s="54">
        <v>130</v>
      </c>
      <c r="E39" s="50">
        <v>2501.62</v>
      </c>
      <c r="F39" s="62">
        <f>(D39-E39)/E39</f>
        <v>-0.94803367417913187</v>
      </c>
      <c r="G39" s="54">
        <v>28</v>
      </c>
      <c r="H39" s="56">
        <v>2</v>
      </c>
      <c r="I39" s="46">
        <f>G39/H39</f>
        <v>14</v>
      </c>
      <c r="J39" s="46">
        <v>1</v>
      </c>
      <c r="K39" s="46">
        <v>3</v>
      </c>
      <c r="L39" s="54">
        <v>21866.86</v>
      </c>
      <c r="M39" s="54">
        <v>3978</v>
      </c>
      <c r="N39" s="44">
        <v>43294</v>
      </c>
      <c r="O39" s="17" t="s">
        <v>27</v>
      </c>
      <c r="P39" s="29"/>
      <c r="R39" s="45"/>
      <c r="T39" s="29"/>
      <c r="U39" s="29"/>
      <c r="V39" s="8"/>
      <c r="W39" s="29"/>
      <c r="X39" s="29"/>
    </row>
    <row r="40" spans="1:24" s="26" customFormat="1" ht="25.2" customHeight="1">
      <c r="A40" s="18">
        <v>24</v>
      </c>
      <c r="B40" s="63">
        <v>24</v>
      </c>
      <c r="C40" s="58" t="s">
        <v>59</v>
      </c>
      <c r="D40" s="54">
        <v>98</v>
      </c>
      <c r="E40" s="50">
        <v>225.79</v>
      </c>
      <c r="F40" s="62">
        <f>(D40-E40)/E40</f>
        <v>-0.56596837769608932</v>
      </c>
      <c r="G40" s="54">
        <v>23</v>
      </c>
      <c r="H40" s="56">
        <v>3</v>
      </c>
      <c r="I40" s="46">
        <f>G40/H40</f>
        <v>7.666666666666667</v>
      </c>
      <c r="J40" s="46">
        <v>2</v>
      </c>
      <c r="K40" s="53" t="s">
        <v>31</v>
      </c>
      <c r="L40" s="54">
        <v>33330</v>
      </c>
      <c r="M40" s="54">
        <v>8622</v>
      </c>
      <c r="N40" s="44">
        <v>43245</v>
      </c>
      <c r="O40" s="17" t="s">
        <v>49</v>
      </c>
      <c r="P40" s="29"/>
      <c r="R40" s="45"/>
      <c r="T40" s="29"/>
      <c r="U40" s="29"/>
      <c r="V40" s="8"/>
      <c r="W40" s="29"/>
      <c r="X40" s="29"/>
    </row>
    <row r="41" spans="1:24" s="26" customFormat="1" ht="25.2" customHeight="1">
      <c r="A41" s="18">
        <v>25</v>
      </c>
      <c r="B41" s="53" t="s">
        <v>31</v>
      </c>
      <c r="C41" s="58" t="s">
        <v>74</v>
      </c>
      <c r="D41" s="54">
        <v>68</v>
      </c>
      <c r="E41" s="53" t="s">
        <v>31</v>
      </c>
      <c r="F41" s="53" t="s">
        <v>31</v>
      </c>
      <c r="G41" s="54">
        <v>38</v>
      </c>
      <c r="H41" s="56">
        <v>3</v>
      </c>
      <c r="I41" s="46">
        <f>G41/H41</f>
        <v>12.666666666666666</v>
      </c>
      <c r="J41" s="46">
        <v>1</v>
      </c>
      <c r="K41" s="53" t="s">
        <v>31</v>
      </c>
      <c r="L41" s="54">
        <v>228114.69</v>
      </c>
      <c r="M41" s="54">
        <v>51707</v>
      </c>
      <c r="N41" s="44">
        <v>43028</v>
      </c>
      <c r="O41" s="17" t="s">
        <v>27</v>
      </c>
      <c r="P41" s="29"/>
      <c r="R41" s="45"/>
      <c r="T41" s="29"/>
      <c r="U41" s="29"/>
      <c r="V41" s="8"/>
      <c r="W41" s="29"/>
      <c r="X41" s="29"/>
    </row>
    <row r="42" spans="1:24" s="26" customFormat="1" ht="25.2" customHeight="1">
      <c r="A42" s="18">
        <v>26</v>
      </c>
      <c r="B42" s="53" t="s">
        <v>31</v>
      </c>
      <c r="C42" s="52" t="s">
        <v>80</v>
      </c>
      <c r="D42" s="54">
        <v>66.2</v>
      </c>
      <c r="E42" s="50" t="s">
        <v>31</v>
      </c>
      <c r="F42" s="62" t="s">
        <v>31</v>
      </c>
      <c r="G42" s="54">
        <v>34</v>
      </c>
      <c r="H42" s="56">
        <v>3</v>
      </c>
      <c r="I42" s="46">
        <f>G42/H42</f>
        <v>11.333333333333334</v>
      </c>
      <c r="J42" s="46">
        <v>1</v>
      </c>
      <c r="K42" s="53" t="s">
        <v>31</v>
      </c>
      <c r="L42" s="54">
        <v>467832</v>
      </c>
      <c r="M42" s="54">
        <v>101911</v>
      </c>
      <c r="N42" s="44">
        <v>43084</v>
      </c>
      <c r="O42" s="17" t="s">
        <v>28</v>
      </c>
      <c r="P42" s="29"/>
      <c r="R42" s="45"/>
      <c r="T42" s="29"/>
      <c r="U42" s="29"/>
      <c r="V42" s="8"/>
      <c r="W42" s="29"/>
      <c r="X42" s="29"/>
    </row>
    <row r="43" spans="1:24" s="26" customFormat="1" ht="25.2" customHeight="1">
      <c r="A43" s="18">
        <v>27</v>
      </c>
      <c r="B43" s="63">
        <v>27</v>
      </c>
      <c r="C43" s="58" t="s">
        <v>66</v>
      </c>
      <c r="D43" s="54">
        <v>65.599999999999994</v>
      </c>
      <c r="E43" s="50">
        <v>93.6</v>
      </c>
      <c r="F43" s="62">
        <f>(D43-E43)/E43</f>
        <v>-0.29914529914529914</v>
      </c>
      <c r="G43" s="54">
        <v>32</v>
      </c>
      <c r="H43" s="56">
        <v>3</v>
      </c>
      <c r="I43" s="46">
        <f>G43/H43</f>
        <v>10.666666666666666</v>
      </c>
      <c r="J43" s="46">
        <v>1</v>
      </c>
      <c r="K43" s="53" t="s">
        <v>31</v>
      </c>
      <c r="L43" s="54">
        <v>442492</v>
      </c>
      <c r="M43" s="54">
        <v>100272</v>
      </c>
      <c r="N43" s="44">
        <v>42839</v>
      </c>
      <c r="O43" s="17" t="s">
        <v>28</v>
      </c>
      <c r="P43" s="29"/>
      <c r="R43" s="45"/>
      <c r="T43" s="29"/>
      <c r="U43" s="29"/>
      <c r="V43" s="8"/>
      <c r="W43" s="29"/>
      <c r="X43" s="29"/>
    </row>
    <row r="44" spans="1:24" s="26" customFormat="1" ht="25.2" customHeight="1">
      <c r="A44" s="18">
        <v>28</v>
      </c>
      <c r="B44" s="61" t="s">
        <v>31</v>
      </c>
      <c r="C44" s="58" t="s">
        <v>73</v>
      </c>
      <c r="D44" s="54">
        <v>65</v>
      </c>
      <c r="E44" s="53" t="s">
        <v>31</v>
      </c>
      <c r="F44" s="53" t="s">
        <v>31</v>
      </c>
      <c r="G44" s="54">
        <v>36</v>
      </c>
      <c r="H44" s="56">
        <v>3</v>
      </c>
      <c r="I44" s="46">
        <f>G44/H44</f>
        <v>12</v>
      </c>
      <c r="J44" s="46">
        <v>1</v>
      </c>
      <c r="K44" s="53" t="s">
        <v>31</v>
      </c>
      <c r="L44" s="54">
        <v>202638.82</v>
      </c>
      <c r="M44" s="54">
        <v>45815</v>
      </c>
      <c r="N44" s="44">
        <v>42776</v>
      </c>
      <c r="O44" s="17" t="s">
        <v>27</v>
      </c>
      <c r="P44" s="29"/>
      <c r="R44" s="45"/>
      <c r="T44" s="29"/>
      <c r="U44" s="29"/>
      <c r="V44" s="8"/>
      <c r="W44" s="29"/>
      <c r="X44" s="8"/>
    </row>
    <row r="45" spans="1:24" s="26" customFormat="1" ht="25.2" customHeight="1">
      <c r="A45" s="18">
        <v>29</v>
      </c>
      <c r="B45" s="53" t="s">
        <v>31</v>
      </c>
      <c r="C45" s="52" t="s">
        <v>81</v>
      </c>
      <c r="D45" s="54">
        <v>38</v>
      </c>
      <c r="E45" s="50" t="s">
        <v>31</v>
      </c>
      <c r="F45" s="50" t="s">
        <v>31</v>
      </c>
      <c r="G45" s="54">
        <v>8</v>
      </c>
      <c r="H45" s="56">
        <v>1</v>
      </c>
      <c r="I45" s="46">
        <f>G45/H45</f>
        <v>8</v>
      </c>
      <c r="J45" s="46">
        <v>1</v>
      </c>
      <c r="K45" s="53" t="s">
        <v>31</v>
      </c>
      <c r="L45" s="54">
        <v>27540</v>
      </c>
      <c r="M45" s="54">
        <v>5462</v>
      </c>
      <c r="N45" s="44">
        <v>43252</v>
      </c>
      <c r="O45" s="17" t="s">
        <v>28</v>
      </c>
      <c r="P45" s="29"/>
      <c r="R45" s="45"/>
      <c r="T45" s="29"/>
      <c r="U45" s="29"/>
      <c r="V45" s="8"/>
      <c r="W45" s="29"/>
      <c r="X45" s="8"/>
    </row>
    <row r="46" spans="1:24" s="26" customFormat="1" ht="25.2" customHeight="1">
      <c r="A46" s="18">
        <v>30</v>
      </c>
      <c r="B46" s="61" t="s">
        <v>31</v>
      </c>
      <c r="C46" s="58" t="s">
        <v>72</v>
      </c>
      <c r="D46" s="54">
        <v>32.4</v>
      </c>
      <c r="E46" s="53" t="s">
        <v>31</v>
      </c>
      <c r="F46" s="53" t="s">
        <v>31</v>
      </c>
      <c r="G46" s="54">
        <v>18</v>
      </c>
      <c r="H46" s="56">
        <v>3</v>
      </c>
      <c r="I46" s="46">
        <f>G46/H46</f>
        <v>6</v>
      </c>
      <c r="J46" s="46">
        <v>1</v>
      </c>
      <c r="K46" s="53" t="s">
        <v>31</v>
      </c>
      <c r="L46" s="54">
        <v>278142.27</v>
      </c>
      <c r="M46" s="54">
        <v>66716</v>
      </c>
      <c r="N46" s="44">
        <v>42748</v>
      </c>
      <c r="O46" s="17" t="s">
        <v>27</v>
      </c>
      <c r="P46" s="29"/>
      <c r="R46" s="45"/>
      <c r="T46" s="29"/>
      <c r="U46" s="29"/>
      <c r="V46" s="8"/>
      <c r="W46" s="29"/>
      <c r="X46" s="8"/>
    </row>
    <row r="47" spans="1:24" s="26" customFormat="1" ht="25.2" customHeight="1">
      <c r="A47" s="30"/>
      <c r="B47" s="30"/>
      <c r="C47" s="31" t="s">
        <v>60</v>
      </c>
      <c r="D47" s="32">
        <f>SUM(D35:D46)</f>
        <v>123084.51999999997</v>
      </c>
      <c r="E47" s="32">
        <f t="shared" ref="E47:F47" si="2">SUM(E35:E46)</f>
        <v>137617.25000000003</v>
      </c>
      <c r="F47" s="66">
        <f t="shared" ref="F44:F47" si="3">(D47-E47)/E47</f>
        <v>-0.1056025316593672</v>
      </c>
      <c r="G47" s="32">
        <f ca="1">SUM(G41:G52)</f>
        <v>191</v>
      </c>
      <c r="H47" s="33"/>
      <c r="I47" s="34"/>
      <c r="J47" s="33"/>
      <c r="K47" s="35"/>
      <c r="L47" s="36"/>
      <c r="M47" s="40"/>
      <c r="N47" s="37"/>
      <c r="O47" s="41"/>
      <c r="P47" s="29"/>
      <c r="R47" s="28"/>
    </row>
    <row r="48" spans="1:24" s="26" customFormat="1" ht="13.8" customHeight="1">
      <c r="A48" s="21"/>
      <c r="B48" s="38"/>
      <c r="C48" s="22"/>
      <c r="D48" s="39"/>
      <c r="E48" s="39"/>
      <c r="F48" s="68"/>
      <c r="G48" s="39"/>
      <c r="H48" s="39"/>
      <c r="I48" s="39"/>
      <c r="J48" s="39"/>
      <c r="K48" s="39"/>
      <c r="L48" s="39"/>
      <c r="M48" s="39"/>
      <c r="N48" s="20"/>
      <c r="O48" s="19"/>
      <c r="P48" s="1"/>
      <c r="Q48" s="1"/>
      <c r="R48" s="1"/>
      <c r="S48" s="1"/>
      <c r="T48" s="1"/>
      <c r="U48" s="1"/>
      <c r="V48" s="1"/>
      <c r="W48" s="1"/>
      <c r="X48" s="1"/>
    </row>
    <row r="49" spans="1:24" s="26" customFormat="1" ht="25.2" customHeight="1">
      <c r="A49" s="18">
        <v>31</v>
      </c>
      <c r="B49" s="61" t="s">
        <v>31</v>
      </c>
      <c r="C49" s="58" t="s">
        <v>77</v>
      </c>
      <c r="D49" s="54">
        <v>31.7</v>
      </c>
      <c r="E49" s="61" t="s">
        <v>31</v>
      </c>
      <c r="F49" s="53" t="s">
        <v>31</v>
      </c>
      <c r="G49" s="54">
        <v>12</v>
      </c>
      <c r="H49" s="56" t="s">
        <v>31</v>
      </c>
      <c r="I49" s="46" t="s">
        <v>31</v>
      </c>
      <c r="J49" s="46">
        <v>1</v>
      </c>
      <c r="K49" s="53" t="s">
        <v>31</v>
      </c>
      <c r="L49" s="54">
        <v>69899</v>
      </c>
      <c r="M49" s="54">
        <v>16781</v>
      </c>
      <c r="N49" s="44">
        <v>43259</v>
      </c>
      <c r="O49" s="17" t="s">
        <v>34</v>
      </c>
      <c r="P49" s="29"/>
      <c r="R49" s="45"/>
      <c r="T49" s="29"/>
      <c r="U49" s="29"/>
      <c r="V49" s="8"/>
      <c r="W49" s="29"/>
      <c r="X49" s="8"/>
    </row>
    <row r="50" spans="1:24" s="26" customFormat="1" ht="25.2" customHeight="1">
      <c r="A50" s="18">
        <v>32</v>
      </c>
      <c r="B50" s="59">
        <v>23</v>
      </c>
      <c r="C50" s="57" t="s">
        <v>37</v>
      </c>
      <c r="D50" s="54">
        <v>28.4</v>
      </c>
      <c r="E50" s="50">
        <v>228</v>
      </c>
      <c r="F50" s="62">
        <f>(D50-E50)/E50</f>
        <v>-0.87543859649122802</v>
      </c>
      <c r="G50" s="54">
        <v>5</v>
      </c>
      <c r="H50" s="53" t="s">
        <v>31</v>
      </c>
      <c r="I50" s="53" t="s">
        <v>31</v>
      </c>
      <c r="J50" s="46">
        <v>1</v>
      </c>
      <c r="K50" s="46">
        <v>12</v>
      </c>
      <c r="L50" s="54">
        <v>79174</v>
      </c>
      <c r="M50" s="54">
        <v>16056</v>
      </c>
      <c r="N50" s="44">
        <v>43231</v>
      </c>
      <c r="O50" s="17" t="s">
        <v>34</v>
      </c>
      <c r="P50" s="29"/>
      <c r="R50" s="45"/>
      <c r="T50" s="29"/>
      <c r="U50" s="29"/>
      <c r="V50" s="8"/>
      <c r="W50" s="29"/>
      <c r="X50" s="8"/>
    </row>
    <row r="51" spans="1:24" s="26" customFormat="1" ht="25.2" customHeight="1">
      <c r="A51" s="18">
        <v>33</v>
      </c>
      <c r="B51" s="59">
        <v>29</v>
      </c>
      <c r="C51" s="58" t="s">
        <v>55</v>
      </c>
      <c r="D51" s="54">
        <v>20</v>
      </c>
      <c r="E51" s="50">
        <v>47</v>
      </c>
      <c r="F51" s="62">
        <f>(D51-E51)/E51</f>
        <v>-0.57446808510638303</v>
      </c>
      <c r="G51" s="54">
        <v>5</v>
      </c>
      <c r="H51" s="56">
        <v>2</v>
      </c>
      <c r="I51" s="46">
        <f>G51/H51</f>
        <v>2.5</v>
      </c>
      <c r="J51" s="46">
        <v>1</v>
      </c>
      <c r="K51" s="46">
        <v>4</v>
      </c>
      <c r="L51" s="54">
        <v>10847</v>
      </c>
      <c r="M51" s="54">
        <v>2007</v>
      </c>
      <c r="N51" s="44">
        <v>43287</v>
      </c>
      <c r="O51" s="17" t="s">
        <v>28</v>
      </c>
      <c r="P51" s="29"/>
      <c r="R51" s="45"/>
      <c r="T51" s="29"/>
      <c r="U51" s="29"/>
      <c r="V51" s="8"/>
      <c r="W51" s="29"/>
      <c r="X51" s="8"/>
    </row>
    <row r="52" spans="1:24" s="26" customFormat="1" ht="25.2" customHeight="1">
      <c r="A52" s="18">
        <v>34</v>
      </c>
      <c r="B52" s="59">
        <v>28</v>
      </c>
      <c r="C52" s="58" t="s">
        <v>56</v>
      </c>
      <c r="D52" s="54">
        <v>12</v>
      </c>
      <c r="E52" s="50">
        <v>66</v>
      </c>
      <c r="F52" s="62">
        <f>(D52-E52)/E52</f>
        <v>-0.81818181818181823</v>
      </c>
      <c r="G52" s="54">
        <v>3</v>
      </c>
      <c r="H52" s="56">
        <v>1</v>
      </c>
      <c r="I52" s="46">
        <f>G52/H52</f>
        <v>3</v>
      </c>
      <c r="J52" s="46">
        <v>1</v>
      </c>
      <c r="K52" s="46">
        <v>3</v>
      </c>
      <c r="L52" s="54">
        <v>6189.81</v>
      </c>
      <c r="M52" s="54">
        <v>1137</v>
      </c>
      <c r="N52" s="44">
        <v>43294</v>
      </c>
      <c r="O52" s="17" t="s">
        <v>39</v>
      </c>
      <c r="P52" s="29"/>
      <c r="R52" s="45"/>
      <c r="T52" s="29"/>
      <c r="U52" s="29"/>
      <c r="V52" s="8"/>
      <c r="W52" s="29"/>
      <c r="X52" s="8"/>
    </row>
    <row r="53" spans="1:24" s="26" customFormat="1" ht="25.2" customHeight="1">
      <c r="A53" s="30"/>
      <c r="B53" s="30"/>
      <c r="C53" s="31" t="s">
        <v>82</v>
      </c>
      <c r="D53" s="32">
        <f>SUM(D47:D52)</f>
        <v>123176.61999999997</v>
      </c>
      <c r="E53" s="32">
        <f t="shared" ref="E53:G53" si="4">SUM(E47:E52)</f>
        <v>137958.25000000003</v>
      </c>
      <c r="F53" s="66">
        <f>(D53-E53)/E53</f>
        <v>-0.10714567631874179</v>
      </c>
      <c r="G53" s="32">
        <f t="shared" ca="1" si="4"/>
        <v>123176.61999999997</v>
      </c>
      <c r="H53" s="33"/>
      <c r="I53" s="34"/>
      <c r="J53" s="33"/>
      <c r="K53" s="35"/>
      <c r="L53" s="36"/>
      <c r="M53" s="40"/>
      <c r="N53" s="37"/>
      <c r="O53" s="4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E54" s="26"/>
      <c r="F54" s="26"/>
    </row>
    <row r="55" spans="1:24">
      <c r="B55" s="16"/>
      <c r="K55" s="1" t="s">
        <v>35</v>
      </c>
      <c r="P55" s="26"/>
      <c r="Q55" s="26"/>
      <c r="R55" s="26"/>
      <c r="S55" s="26"/>
      <c r="T55" s="26"/>
      <c r="U55" s="26"/>
      <c r="V55" s="26"/>
      <c r="W55" s="26"/>
      <c r="X55" s="26"/>
    </row>
    <row r="57" spans="1:24">
      <c r="P57" s="26"/>
      <c r="Q57" s="26"/>
      <c r="R57" s="26"/>
      <c r="S57" s="26"/>
      <c r="T57" s="26"/>
      <c r="U57" s="26"/>
      <c r="V57" s="26"/>
      <c r="W57" s="26"/>
      <c r="X57" s="26"/>
    </row>
    <row r="79" spans="16:18">
      <c r="P79" s="14"/>
      <c r="R79" s="12"/>
    </row>
    <row r="80" spans="16:18" ht="12" customHeight="1"/>
  </sheetData>
  <sortState ref="B13:O52">
    <sortCondition descending="1" ref="D13:D52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2018-07-30T11:46:41Z</dcterms:modified>
</cp:coreProperties>
</file>