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Vasari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Sheet1!$A$4:$O$46</definedName>
  </definedNames>
  <calcPr calcId="171027" concurrentCalc="0"/>
</workbook>
</file>

<file path=xl/calcChain.xml><?xml version="1.0" encoding="utf-8"?>
<calcChain xmlns="http://schemas.openxmlformats.org/spreadsheetml/2006/main">
  <c r="D47" i="1" l="1"/>
  <c r="D34" i="1"/>
  <c r="I25" i="1"/>
  <c r="G13" i="1"/>
  <c r="G22" i="1"/>
  <c r="G34" i="1"/>
  <c r="G47" i="1"/>
  <c r="E22" i="1"/>
  <c r="E34" i="1"/>
  <c r="E47" i="1"/>
  <c r="D22" i="1"/>
  <c r="F33" i="1"/>
  <c r="I43" i="1"/>
  <c r="I31" i="1"/>
  <c r="F21" i="1"/>
  <c r="F20" i="1"/>
  <c r="F18" i="1"/>
  <c r="I17" i="1"/>
  <c r="F39" i="1"/>
  <c r="I29" i="1"/>
  <c r="I15" i="1"/>
  <c r="I14" i="1"/>
  <c r="I12" i="1"/>
  <c r="I21" i="1"/>
  <c r="I18" i="1"/>
  <c r="I20" i="1"/>
  <c r="I33" i="1"/>
  <c r="F30" i="1"/>
  <c r="I39" i="1"/>
  <c r="F13" i="1"/>
  <c r="F46" i="1"/>
  <c r="F38" i="1"/>
  <c r="F26" i="1"/>
  <c r="I30" i="1"/>
  <c r="F40" i="1"/>
  <c r="F44" i="1"/>
  <c r="I26" i="1"/>
  <c r="I38" i="1"/>
  <c r="F36" i="1"/>
  <c r="I44" i="1"/>
  <c r="F45" i="1"/>
  <c r="F42" i="1"/>
  <c r="I40" i="1"/>
  <c r="F16" i="1"/>
  <c r="I36" i="1"/>
  <c r="F27" i="1"/>
  <c r="F32" i="1"/>
  <c r="I42" i="1"/>
  <c r="I16" i="1"/>
  <c r="I27" i="1"/>
  <c r="I32" i="1"/>
  <c r="F41" i="1"/>
  <c r="F37" i="1"/>
  <c r="I24" i="1"/>
  <c r="F24" i="1"/>
  <c r="F19" i="1"/>
  <c r="I37" i="1"/>
  <c r="I19" i="1"/>
  <c r="F28" i="1"/>
  <c r="I28" i="1"/>
  <c r="F47" i="1"/>
  <c r="F22" i="1"/>
  <c r="F34" i="1"/>
</calcChain>
</file>

<file path=xl/sharedStrings.xml><?xml version="1.0" encoding="utf-8"?>
<sst xmlns="http://schemas.openxmlformats.org/spreadsheetml/2006/main" count="150" uniqueCount="84">
  <si>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</si>
  <si>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</si>
  <si>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</si>
  <si>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</si>
  <si>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</si>
  <si>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</si>
  <si>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</si>
  <si>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</si>
  <si>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</si>
  <si>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</si>
  <si>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</si>
  <si>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</si>
  <si>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</si>
  <si>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</si>
  <si>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</si>
  <si>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</si>
  <si>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</si>
  <si>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</si>
  <si>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</si>
  <si>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</si>
  <si>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</si>
  <si>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</si>
  <si>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</si>
  <si>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</si>
  <si>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</si>
  <si>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</si>
  <si>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</si>
  <si>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</si>
  <si>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</si>
  <si>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</si>
  <si>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</si>
  <si>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</si>
  <si>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</si>
  <si>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</si>
  <si>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</si>
  <si>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</si>
  <si>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</si>
  <si>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Vajana (Moana)</t>
  </si>
  <si>
    <t>Kalifornijos svajos (La La land)</t>
  </si>
  <si>
    <t>Šelmis-1. Žvaigždžių karų istorija (Rogue One: A Star Wars Story)</t>
  </si>
  <si>
    <t>Dainuok (Sing)</t>
  </si>
  <si>
    <t>12 kėdžių</t>
  </si>
  <si>
    <t>Film Jam</t>
  </si>
  <si>
    <t>N</t>
  </si>
  <si>
    <t>Garsų pasaulio įrašai</t>
  </si>
  <si>
    <t>Pakeleiviai (Passengers)</t>
  </si>
  <si>
    <t>Sniego karalienė 3 (Snow Queen 3)</t>
  </si>
  <si>
    <t>Vikingas (Viking)</t>
  </si>
  <si>
    <t>Užslėptas grožis (Collateral Beauty)</t>
  </si>
  <si>
    <t>Balerina (Ballerina)</t>
  </si>
  <si>
    <t>Kodėl būtent jis? (Why Him?)</t>
  </si>
  <si>
    <t>Bijok jo vardo (Bye Bye Man)</t>
  </si>
  <si>
    <t>xXx: Ksanderio Keidžo sugrįžimas (xXx: Return of Xander Cage)</t>
  </si>
  <si>
    <t>Kino Aljansas</t>
  </si>
  <si>
    <t>Gyveno kartą Uvė (En man som heter Ove)</t>
  </si>
  <si>
    <t>Skilimas (Split)</t>
  </si>
  <si>
    <t>Trys didvyriai ir Jūrų caras (Tri bogatyrya i Morskoy tsar)</t>
  </si>
  <si>
    <t>Zero 3</t>
  </si>
  <si>
    <t>Cinema Cult Distirbution</t>
  </si>
  <si>
    <t>Mančesteris prie jūros (Manchester by the Sea)</t>
  </si>
  <si>
    <t>P</t>
  </si>
  <si>
    <t>Preview</t>
  </si>
  <si>
    <t>Absoliutus blogis: pabaiga (Resident Evil: Final Chapter)</t>
  </si>
  <si>
    <t>Vasario 3-9</t>
  </si>
  <si>
    <t>Ateitis (L‘aveni)</t>
  </si>
  <si>
    <t>Penkiasdešimt tamsesnių atspalvių (Fifty shades of grey)</t>
  </si>
  <si>
    <t>Francas
(Frantz)</t>
  </si>
  <si>
    <t>Kino Pasaka</t>
  </si>
  <si>
    <t>Tyla (Silence)</t>
  </si>
  <si>
    <t>Auksas (Gold)</t>
  </si>
  <si>
    <t>Lego Betmenas. Filmas (Lego Batman Movie)</t>
  </si>
  <si>
    <t>February 10-16 Lithuanian top</t>
  </si>
  <si>
    <t>Vasario 10-16 d. Lietuvos kino teatruose rodytų filmų topas</t>
  </si>
  <si>
    <t>February 10-16</t>
  </si>
  <si>
    <t>Vasario 10-16</t>
  </si>
  <si>
    <t>Džonas Vikas 2 (John Wick 2)</t>
  </si>
  <si>
    <t>Patersonas (Paterson)</t>
  </si>
  <si>
    <t>A-one films</t>
  </si>
  <si>
    <t>Didžioji siena (The Great Wall)</t>
  </si>
  <si>
    <t>Emilija iš Laisvės alėjos</t>
  </si>
  <si>
    <t>Tūkstančiai mylių iki Tavęs (Space between un)</t>
  </si>
  <si>
    <t>Mažasis Princas (Little Prince)</t>
  </si>
  <si>
    <t>No data to show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</si>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</sst>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rgb="FFFF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0" xfId="0" applyFont="1"/>
    <xf numFmtId="1" fontId="21" fillId="0" borderId="8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taskaitos%20platintojams/2017/Vasaris/Savaitgalis/2017%20vasario%2010-12%20d.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G14">
            <v>13762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topLeftCell="A31" zoomScale="80" zoomScaleNormal="80" workbookViewId="0">
      <selection activeCell="R36" sqref="R36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70" t="s">
        <v>71</v>
      </c>
      <c r="B1" s="70"/>
      <c r="C1" s="70"/>
      <c r="D1" s="70"/>
      <c r="E1" s="70"/>
      <c r="F1" s="70"/>
      <c r="G1" s="70"/>
      <c r="H1" s="70"/>
      <c r="I1" s="70"/>
      <c r="U1" s="53"/>
    </row>
    <row r="2" spans="1:30" ht="19.5" customHeight="1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U2" s="53"/>
    </row>
    <row r="3" spans="1:30" ht="15" thickBot="1"/>
    <row r="4" spans="1:30" ht="15" customHeight="1">
      <c r="A4" s="71"/>
      <c r="B4" s="71"/>
      <c r="C4" s="67" t="s">
        <v>0</v>
      </c>
      <c r="D4" s="1"/>
      <c r="E4" s="1"/>
      <c r="F4" s="67" t="s">
        <v>3</v>
      </c>
      <c r="G4" s="1"/>
      <c r="H4" s="67" t="s">
        <v>5</v>
      </c>
      <c r="I4" s="67" t="s">
        <v>6</v>
      </c>
      <c r="J4" s="67" t="s">
        <v>7</v>
      </c>
      <c r="K4" s="67" t="s">
        <v>8</v>
      </c>
      <c r="L4" s="67" t="s">
        <v>10</v>
      </c>
      <c r="M4" s="67" t="s">
        <v>9</v>
      </c>
      <c r="N4" s="67" t="s">
        <v>11</v>
      </c>
      <c r="O4" s="67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2"/>
      <c r="B5" s="72"/>
      <c r="C5" s="68"/>
      <c r="D5" s="2" t="s">
        <v>73</v>
      </c>
      <c r="E5" s="2"/>
      <c r="F5" s="68"/>
      <c r="G5" s="2" t="s">
        <v>73</v>
      </c>
      <c r="H5" s="68"/>
      <c r="I5" s="68"/>
      <c r="J5" s="68"/>
      <c r="K5" s="68"/>
      <c r="L5" s="68"/>
      <c r="M5" s="68"/>
      <c r="N5" s="68"/>
      <c r="O5" s="68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2"/>
      <c r="B6" s="72"/>
      <c r="C6" s="68"/>
      <c r="D6" s="2" t="s">
        <v>1</v>
      </c>
      <c r="E6" s="2" t="s">
        <v>1</v>
      </c>
      <c r="F6" s="68"/>
      <c r="G6" s="2" t="s">
        <v>4</v>
      </c>
      <c r="H6" s="68"/>
      <c r="I6" s="68"/>
      <c r="J6" s="68"/>
      <c r="K6" s="68"/>
      <c r="L6" s="68"/>
      <c r="M6" s="68"/>
      <c r="N6" s="68"/>
      <c r="O6" s="68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3"/>
      <c r="B7" s="73"/>
      <c r="C7" s="69"/>
      <c r="D7" s="3" t="s">
        <v>2</v>
      </c>
      <c r="E7" s="3" t="s">
        <v>2</v>
      </c>
      <c r="F7" s="69"/>
      <c r="G7" s="4"/>
      <c r="H7" s="69"/>
      <c r="I7" s="69"/>
      <c r="J7" s="69"/>
      <c r="K7" s="69"/>
      <c r="L7" s="69"/>
      <c r="M7" s="69"/>
      <c r="N7" s="69"/>
      <c r="O7" s="69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71"/>
      <c r="B8" s="71"/>
      <c r="C8" s="67" t="s">
        <v>13</v>
      </c>
      <c r="D8" s="1"/>
      <c r="E8" s="1"/>
      <c r="F8" s="67" t="s">
        <v>15</v>
      </c>
      <c r="G8" s="1"/>
      <c r="H8" s="1" t="s">
        <v>18</v>
      </c>
      <c r="I8" s="67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7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2"/>
      <c r="B9" s="72"/>
      <c r="C9" s="68"/>
      <c r="D9" s="2" t="s">
        <v>74</v>
      </c>
      <c r="E9" s="2" t="s">
        <v>63</v>
      </c>
      <c r="F9" s="68"/>
      <c r="G9" s="2" t="s">
        <v>74</v>
      </c>
      <c r="H9" s="2" t="s">
        <v>17</v>
      </c>
      <c r="I9" s="68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8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2"/>
      <c r="B10" s="72"/>
      <c r="C10" s="68"/>
      <c r="D10" s="2" t="s">
        <v>14</v>
      </c>
      <c r="E10" s="2" t="s">
        <v>14</v>
      </c>
      <c r="F10" s="68"/>
      <c r="G10" s="2" t="s">
        <v>16</v>
      </c>
      <c r="H10" s="5"/>
      <c r="I10" s="68"/>
      <c r="J10" s="5"/>
      <c r="K10" s="5"/>
      <c r="L10" s="2" t="s">
        <v>2</v>
      </c>
      <c r="M10" s="2" t="s">
        <v>17</v>
      </c>
      <c r="N10" s="5"/>
      <c r="O10" s="68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3"/>
      <c r="B11" s="73"/>
      <c r="C11" s="69"/>
      <c r="D11" s="35" t="s">
        <v>2</v>
      </c>
      <c r="E11" s="3" t="s">
        <v>2</v>
      </c>
      <c r="F11" s="69"/>
      <c r="G11" s="3" t="s">
        <v>17</v>
      </c>
      <c r="H11" s="4"/>
      <c r="I11" s="69"/>
      <c r="J11" s="4"/>
      <c r="K11" s="4"/>
      <c r="L11" s="4"/>
      <c r="M11" s="6"/>
      <c r="N11" s="4"/>
      <c r="O11" s="69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 t="s">
        <v>43</v>
      </c>
      <c r="C12" s="62" t="s">
        <v>65</v>
      </c>
      <c r="D12" s="60">
        <v>325375.53999999998</v>
      </c>
      <c r="E12" s="60" t="s">
        <v>31</v>
      </c>
      <c r="F12" s="45" t="s">
        <v>31</v>
      </c>
      <c r="G12" s="60">
        <v>61218</v>
      </c>
      <c r="H12" s="38">
        <v>428</v>
      </c>
      <c r="I12" s="38">
        <f>G12/H12</f>
        <v>143.03271028037383</v>
      </c>
      <c r="J12" s="38">
        <v>17</v>
      </c>
      <c r="K12" s="38">
        <v>1</v>
      </c>
      <c r="L12" s="60">
        <v>371715.18</v>
      </c>
      <c r="M12" s="60">
        <v>69447</v>
      </c>
      <c r="N12" s="43">
        <v>42776</v>
      </c>
      <c r="O12" s="46" t="s">
        <v>33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52">
        <v>2</v>
      </c>
      <c r="B13" s="52">
        <v>1</v>
      </c>
      <c r="C13" s="62" t="s">
        <v>57</v>
      </c>
      <c r="D13" s="60">
        <v>139848.65000000002</v>
      </c>
      <c r="E13" s="60">
        <v>219580.6</v>
      </c>
      <c r="F13" s="45">
        <f>(D13-E13)/E13</f>
        <v>-0.36311017457826411</v>
      </c>
      <c r="G13" s="60">
        <f>12339+[1]Sheet1!$G$14</f>
        <v>26101</v>
      </c>
      <c r="H13" s="38"/>
      <c r="I13" s="38" t="s">
        <v>31</v>
      </c>
      <c r="J13" s="38" t="s">
        <v>31</v>
      </c>
      <c r="K13" s="38">
        <v>3</v>
      </c>
      <c r="L13" s="60">
        <v>842027.72000000009</v>
      </c>
      <c r="M13" s="60">
        <v>160670</v>
      </c>
      <c r="N13" s="43">
        <v>42762</v>
      </c>
      <c r="O13" s="46" t="s">
        <v>58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52">
        <v>3</v>
      </c>
      <c r="B14" s="52" t="s">
        <v>43</v>
      </c>
      <c r="C14" s="62" t="s">
        <v>70</v>
      </c>
      <c r="D14" s="60">
        <v>92091.520000000004</v>
      </c>
      <c r="E14" s="60" t="s">
        <v>31</v>
      </c>
      <c r="F14" s="45" t="s">
        <v>31</v>
      </c>
      <c r="G14" s="60">
        <v>20680</v>
      </c>
      <c r="H14" s="38">
        <v>361</v>
      </c>
      <c r="I14" s="38">
        <f t="shared" ref="I14:I21" si="0">G14/H14</f>
        <v>57.285318559556785</v>
      </c>
      <c r="J14" s="38">
        <v>16</v>
      </c>
      <c r="K14" s="38">
        <v>1</v>
      </c>
      <c r="L14" s="60">
        <v>101894.75</v>
      </c>
      <c r="M14" s="60">
        <v>22612</v>
      </c>
      <c r="N14" s="43">
        <v>42776</v>
      </c>
      <c r="O14" s="46" t="s">
        <v>32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 t="s">
        <v>43</v>
      </c>
      <c r="C15" s="62" t="s">
        <v>75</v>
      </c>
      <c r="D15" s="60">
        <v>51147.68</v>
      </c>
      <c r="E15" s="60" t="s">
        <v>31</v>
      </c>
      <c r="F15" s="45" t="s">
        <v>31</v>
      </c>
      <c r="G15" s="60">
        <v>9269</v>
      </c>
      <c r="H15" s="38">
        <v>165</v>
      </c>
      <c r="I15" s="38">
        <f t="shared" si="0"/>
        <v>56.175757575757572</v>
      </c>
      <c r="J15" s="38">
        <v>9</v>
      </c>
      <c r="K15" s="38">
        <v>1</v>
      </c>
      <c r="L15" s="60">
        <v>51147.68</v>
      </c>
      <c r="M15" s="60">
        <v>9269</v>
      </c>
      <c r="N15" s="43">
        <v>42776</v>
      </c>
      <c r="O15" s="46" t="s">
        <v>28</v>
      </c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52">
        <v>5</v>
      </c>
      <c r="B16" s="52">
        <v>4</v>
      </c>
      <c r="C16" s="62" t="s">
        <v>49</v>
      </c>
      <c r="D16" s="60">
        <v>26508.21</v>
      </c>
      <c r="E16" s="60">
        <v>30290.89</v>
      </c>
      <c r="F16" s="45">
        <f>(D16-E16)/E16</f>
        <v>-0.12487847006146073</v>
      </c>
      <c r="G16" s="60">
        <v>6136</v>
      </c>
      <c r="H16" s="38">
        <v>141</v>
      </c>
      <c r="I16" s="38">
        <f t="shared" si="0"/>
        <v>43.5177304964539</v>
      </c>
      <c r="J16" s="38">
        <v>11</v>
      </c>
      <c r="K16" s="38">
        <v>5</v>
      </c>
      <c r="L16" s="60">
        <v>231543.5</v>
      </c>
      <c r="M16" s="60">
        <v>55348</v>
      </c>
      <c r="N16" s="43">
        <v>42382</v>
      </c>
      <c r="O16" s="46" t="s">
        <v>28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52">
        <v>6</v>
      </c>
      <c r="B17" s="52" t="s">
        <v>60</v>
      </c>
      <c r="C17" s="62" t="s">
        <v>79</v>
      </c>
      <c r="D17" s="60">
        <v>21546.84</v>
      </c>
      <c r="E17" s="60" t="s">
        <v>31</v>
      </c>
      <c r="F17" s="45"/>
      <c r="G17" s="60">
        <v>4064</v>
      </c>
      <c r="H17" s="38">
        <v>17</v>
      </c>
      <c r="I17" s="38">
        <f t="shared" si="0"/>
        <v>239.05882352941177</v>
      </c>
      <c r="J17" s="38">
        <v>15</v>
      </c>
      <c r="K17" s="38" t="s">
        <v>31</v>
      </c>
      <c r="L17" s="60">
        <v>21546.84</v>
      </c>
      <c r="M17" s="60">
        <v>4064</v>
      </c>
      <c r="N17" s="43" t="s">
        <v>61</v>
      </c>
      <c r="O17" s="46" t="s">
        <v>28</v>
      </c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5</v>
      </c>
      <c r="C18" s="62" t="s">
        <v>68</v>
      </c>
      <c r="D18" s="60">
        <v>21223.72</v>
      </c>
      <c r="E18" s="60">
        <v>28679.3</v>
      </c>
      <c r="F18" s="45">
        <f>(D18-E18)/E18</f>
        <v>-0.2599638066480004</v>
      </c>
      <c r="G18" s="60">
        <v>4019</v>
      </c>
      <c r="H18" s="38">
        <v>88</v>
      </c>
      <c r="I18" s="38">
        <f t="shared" si="0"/>
        <v>45.670454545454547</v>
      </c>
      <c r="J18" s="38">
        <v>10</v>
      </c>
      <c r="K18" s="38">
        <v>2</v>
      </c>
      <c r="L18" s="60">
        <v>49903.02</v>
      </c>
      <c r="M18" s="60">
        <v>9549</v>
      </c>
      <c r="N18" s="43">
        <v>42769</v>
      </c>
      <c r="O18" s="46" t="s">
        <v>28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52">
        <v>8</v>
      </c>
      <c r="B19" s="52">
        <v>7</v>
      </c>
      <c r="C19" s="39" t="s">
        <v>38</v>
      </c>
      <c r="D19" s="38">
        <v>18724.8</v>
      </c>
      <c r="E19" s="38">
        <v>14987.99</v>
      </c>
      <c r="F19" s="45">
        <f>(D19-E19)/E19</f>
        <v>0.24932028911148191</v>
      </c>
      <c r="G19" s="38">
        <v>3430</v>
      </c>
      <c r="H19" s="38">
        <v>65</v>
      </c>
      <c r="I19" s="38">
        <f t="shared" si="0"/>
        <v>52.769230769230766</v>
      </c>
      <c r="J19" s="38">
        <v>8</v>
      </c>
      <c r="K19" s="38">
        <v>10</v>
      </c>
      <c r="L19" s="38">
        <v>139890.19</v>
      </c>
      <c r="M19" s="38">
        <v>27333</v>
      </c>
      <c r="N19" s="43">
        <v>42713</v>
      </c>
      <c r="O19" s="46" t="s">
        <v>28</v>
      </c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52">
        <v>9</v>
      </c>
      <c r="B20" s="52">
        <v>3</v>
      </c>
      <c r="C20" s="62" t="s">
        <v>62</v>
      </c>
      <c r="D20" s="60">
        <v>17579.95</v>
      </c>
      <c r="E20" s="60">
        <v>38099.4</v>
      </c>
      <c r="F20" s="45">
        <f>(D20-E20)/E20</f>
        <v>-0.53857672299301296</v>
      </c>
      <c r="G20" s="60">
        <v>2908</v>
      </c>
      <c r="H20" s="38">
        <v>93</v>
      </c>
      <c r="I20" s="38">
        <f t="shared" si="0"/>
        <v>31.268817204301076</v>
      </c>
      <c r="J20" s="38">
        <v>10</v>
      </c>
      <c r="K20" s="38">
        <v>2</v>
      </c>
      <c r="L20" s="60">
        <v>55909.75</v>
      </c>
      <c r="M20" s="60">
        <v>9712</v>
      </c>
      <c r="N20" s="43">
        <v>42769</v>
      </c>
      <c r="O20" s="46" t="s">
        <v>36</v>
      </c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>
        <v>6</v>
      </c>
      <c r="C21" s="62" t="s">
        <v>69</v>
      </c>
      <c r="D21" s="60">
        <v>11635.06</v>
      </c>
      <c r="E21" s="60">
        <v>22337.360000000001</v>
      </c>
      <c r="F21" s="45">
        <f>(D21-E21)/E21</f>
        <v>-0.47912107787133307</v>
      </c>
      <c r="G21" s="60">
        <v>2196</v>
      </c>
      <c r="H21" s="38">
        <v>65</v>
      </c>
      <c r="I21" s="38">
        <f t="shared" si="0"/>
        <v>33.784615384615385</v>
      </c>
      <c r="J21" s="38">
        <v>2</v>
      </c>
      <c r="K21" s="38">
        <v>2</v>
      </c>
      <c r="L21" s="60">
        <v>33972.43</v>
      </c>
      <c r="M21" s="60">
        <v>6510</v>
      </c>
      <c r="N21" s="43">
        <v>42769</v>
      </c>
      <c r="O21" s="46" t="s">
        <v>28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725681.97</v>
      </c>
      <c r="E22" s="12">
        <f>SUM(E12:E21)</f>
        <v>353975.54</v>
      </c>
      <c r="F22" s="47">
        <f>(D22-E22)/E22</f>
        <v>1.050090720957725</v>
      </c>
      <c r="G22" s="12">
        <f>SUM(G12:G21)</f>
        <v>140021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52">
        <v>11</v>
      </c>
      <c r="B24" s="52">
        <v>9</v>
      </c>
      <c r="C24" s="62" t="s">
        <v>40</v>
      </c>
      <c r="D24" s="60">
        <v>10019.9</v>
      </c>
      <c r="E24" s="60">
        <v>10439.640000000001</v>
      </c>
      <c r="F24" s="45">
        <f>(D24-E24)/E24</f>
        <v>-4.0206367269369589E-2</v>
      </c>
      <c r="G24" s="60">
        <v>2239</v>
      </c>
      <c r="H24" s="38">
        <v>49</v>
      </c>
      <c r="I24" s="38">
        <f>G24/H24</f>
        <v>45.693877551020407</v>
      </c>
      <c r="J24" s="38">
        <v>8</v>
      </c>
      <c r="K24" s="38">
        <v>8</v>
      </c>
      <c r="L24" s="60">
        <v>402821.15</v>
      </c>
      <c r="M24" s="60">
        <v>90117</v>
      </c>
      <c r="N24" s="43">
        <v>42727</v>
      </c>
      <c r="O24" s="46" t="s">
        <v>33</v>
      </c>
      <c r="P24" s="65"/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52">
        <v>12</v>
      </c>
      <c r="B25" s="52" t="s">
        <v>43</v>
      </c>
      <c r="C25" s="62" t="s">
        <v>76</v>
      </c>
      <c r="D25" s="60">
        <v>8273</v>
      </c>
      <c r="E25" s="60" t="s">
        <v>31</v>
      </c>
      <c r="F25" s="45" t="s">
        <v>31</v>
      </c>
      <c r="G25" s="60">
        <v>1872</v>
      </c>
      <c r="H25" s="38">
        <v>27</v>
      </c>
      <c r="I25" s="38">
        <f>G25/H25</f>
        <v>69.333333333333329</v>
      </c>
      <c r="J25" s="38">
        <v>6</v>
      </c>
      <c r="K25" s="38">
        <v>1</v>
      </c>
      <c r="L25" s="60">
        <v>8273</v>
      </c>
      <c r="M25" s="60">
        <v>1872</v>
      </c>
      <c r="N25" s="43">
        <v>42776</v>
      </c>
      <c r="O25" s="46" t="s">
        <v>77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>
        <v>8</v>
      </c>
      <c r="C26" s="62" t="s">
        <v>55</v>
      </c>
      <c r="D26" s="60">
        <v>6126.24</v>
      </c>
      <c r="E26" s="60">
        <v>10790.73</v>
      </c>
      <c r="F26" s="45">
        <f>(D26-E26)/E26</f>
        <v>-0.43226825247226092</v>
      </c>
      <c r="G26" s="60">
        <v>1112</v>
      </c>
      <c r="H26" s="38">
        <v>29</v>
      </c>
      <c r="I26" s="38">
        <f>G26/H26</f>
        <v>38.344827586206897</v>
      </c>
      <c r="J26" s="38">
        <v>4</v>
      </c>
      <c r="K26" s="38">
        <v>4</v>
      </c>
      <c r="L26" s="60">
        <v>66940.67</v>
      </c>
      <c r="M26" s="60">
        <v>13454</v>
      </c>
      <c r="N26" s="43">
        <v>42755</v>
      </c>
      <c r="O26" s="46" t="s">
        <v>33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52">
        <v>14</v>
      </c>
      <c r="B27" s="52">
        <v>13</v>
      </c>
      <c r="C27" s="62" t="s">
        <v>46</v>
      </c>
      <c r="D27" s="60">
        <v>3970.31</v>
      </c>
      <c r="E27" s="60">
        <v>5482.58</v>
      </c>
      <c r="F27" s="45">
        <f>(D27-E27)/E27</f>
        <v>-0.27583181640760374</v>
      </c>
      <c r="G27" s="60">
        <v>946</v>
      </c>
      <c r="H27" s="38">
        <v>29</v>
      </c>
      <c r="I27" s="38">
        <f t="shared" ref="I27:I33" si="1">G27/H27</f>
        <v>32.620689655172413</v>
      </c>
      <c r="J27" s="38">
        <v>7</v>
      </c>
      <c r="K27" s="38">
        <v>7</v>
      </c>
      <c r="L27" s="60">
        <v>111018.66</v>
      </c>
      <c r="M27" s="60">
        <v>26449</v>
      </c>
      <c r="N27" s="43">
        <v>42734</v>
      </c>
      <c r="O27" s="46" t="s">
        <v>28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52">
        <v>15</v>
      </c>
      <c r="B28" s="52">
        <v>18</v>
      </c>
      <c r="C28" s="62" t="s">
        <v>37</v>
      </c>
      <c r="D28" s="60">
        <v>3547.93</v>
      </c>
      <c r="E28" s="60">
        <v>2192.96</v>
      </c>
      <c r="F28" s="45">
        <f>(D28-E28)/E28</f>
        <v>0.61787264701590539</v>
      </c>
      <c r="G28" s="60">
        <v>833</v>
      </c>
      <c r="H28" s="38">
        <v>20</v>
      </c>
      <c r="I28" s="38">
        <f t="shared" si="1"/>
        <v>41.65</v>
      </c>
      <c r="J28" s="38">
        <v>3</v>
      </c>
      <c r="K28" s="38">
        <v>12</v>
      </c>
      <c r="L28" s="60">
        <v>253019.18</v>
      </c>
      <c r="M28" s="60">
        <v>56916</v>
      </c>
      <c r="N28" s="43">
        <v>42699</v>
      </c>
      <c r="O28" s="46" t="s">
        <v>29</v>
      </c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 t="s">
        <v>60</v>
      </c>
      <c r="C29" s="62" t="s">
        <v>78</v>
      </c>
      <c r="D29" s="60">
        <v>3301.46</v>
      </c>
      <c r="E29" s="60" t="s">
        <v>31</v>
      </c>
      <c r="F29" s="45" t="s">
        <v>31</v>
      </c>
      <c r="G29" s="60">
        <v>538</v>
      </c>
      <c r="H29" s="38">
        <v>7</v>
      </c>
      <c r="I29" s="38">
        <f t="shared" si="1"/>
        <v>76.857142857142861</v>
      </c>
      <c r="J29" s="38">
        <v>7</v>
      </c>
      <c r="K29" s="38" t="s">
        <v>31</v>
      </c>
      <c r="L29" s="60">
        <v>3301.46</v>
      </c>
      <c r="M29" s="60">
        <v>538</v>
      </c>
      <c r="N29" s="43" t="s">
        <v>61</v>
      </c>
      <c r="O29" s="46" t="s">
        <v>33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52">
        <v>17</v>
      </c>
      <c r="B30" s="52">
        <v>11</v>
      </c>
      <c r="C30" s="62" t="s">
        <v>59</v>
      </c>
      <c r="D30" s="60">
        <v>2968.89</v>
      </c>
      <c r="E30" s="60">
        <v>6600.83</v>
      </c>
      <c r="F30" s="45">
        <f>(D30-E30)/E30</f>
        <v>-0.55022474446395375</v>
      </c>
      <c r="G30" s="60">
        <v>556</v>
      </c>
      <c r="H30" s="38">
        <v>15</v>
      </c>
      <c r="I30" s="38">
        <f t="shared" si="1"/>
        <v>37.06666666666667</v>
      </c>
      <c r="J30" s="38">
        <v>5</v>
      </c>
      <c r="K30" s="38">
        <v>3</v>
      </c>
      <c r="L30" s="60">
        <v>24272.83</v>
      </c>
      <c r="M30" s="60">
        <v>4976</v>
      </c>
      <c r="N30" s="43">
        <v>42762</v>
      </c>
      <c r="O30" s="46" t="s">
        <v>28</v>
      </c>
      <c r="Q30" s="61"/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52">
        <v>18</v>
      </c>
      <c r="B31" s="52" t="s">
        <v>60</v>
      </c>
      <c r="C31" s="62" t="s">
        <v>80</v>
      </c>
      <c r="D31" s="60">
        <v>2842.51</v>
      </c>
      <c r="E31" s="60" t="s">
        <v>31</v>
      </c>
      <c r="F31" s="45" t="s">
        <v>31</v>
      </c>
      <c r="G31" s="60">
        <v>566</v>
      </c>
      <c r="H31" s="38">
        <v>6</v>
      </c>
      <c r="I31" s="38">
        <f t="shared" si="1"/>
        <v>94.333333333333329</v>
      </c>
      <c r="J31" s="38">
        <v>6</v>
      </c>
      <c r="K31" s="38" t="s">
        <v>31</v>
      </c>
      <c r="L31" s="60">
        <v>2842.51</v>
      </c>
      <c r="M31" s="60">
        <v>566</v>
      </c>
      <c r="N31" s="43" t="s">
        <v>61</v>
      </c>
      <c r="O31" s="46" t="s">
        <v>28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15</v>
      </c>
      <c r="C32" s="62" t="s">
        <v>45</v>
      </c>
      <c r="D32" s="60">
        <v>2714.8</v>
      </c>
      <c r="E32" s="60">
        <v>3970.98</v>
      </c>
      <c r="F32" s="45">
        <f>(D32-E32)/E32</f>
        <v>-0.31634004704128449</v>
      </c>
      <c r="G32" s="60">
        <v>424</v>
      </c>
      <c r="H32" s="38">
        <v>9</v>
      </c>
      <c r="I32" s="38">
        <f t="shared" si="1"/>
        <v>47.111111111111114</v>
      </c>
      <c r="J32" s="38">
        <v>2</v>
      </c>
      <c r="K32" s="38">
        <v>7</v>
      </c>
      <c r="L32" s="60">
        <v>269629.71999999997</v>
      </c>
      <c r="M32" s="60">
        <v>47152</v>
      </c>
      <c r="N32" s="43">
        <v>42734</v>
      </c>
      <c r="O32" s="46" t="s">
        <v>36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52">
        <v>20</v>
      </c>
      <c r="B33" s="52">
        <v>16</v>
      </c>
      <c r="C33" s="62" t="s">
        <v>66</v>
      </c>
      <c r="D33" s="60">
        <v>2392.1999999999998</v>
      </c>
      <c r="E33" s="60">
        <v>3337.33</v>
      </c>
      <c r="F33" s="45">
        <f>(D33-E33)/E33</f>
        <v>-0.28319944386680374</v>
      </c>
      <c r="G33" s="60">
        <v>557</v>
      </c>
      <c r="H33" s="38">
        <v>20</v>
      </c>
      <c r="I33" s="38">
        <f t="shared" si="1"/>
        <v>27.85</v>
      </c>
      <c r="J33" s="38">
        <v>7</v>
      </c>
      <c r="K33" s="38">
        <v>2</v>
      </c>
      <c r="L33" s="60">
        <v>5791.83</v>
      </c>
      <c r="M33" s="60">
        <v>1455</v>
      </c>
      <c r="N33" s="43">
        <v>42769</v>
      </c>
      <c r="O33" s="46" t="s">
        <v>67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11"/>
      <c r="B34" s="11"/>
      <c r="C34" s="24" t="s">
        <v>34</v>
      </c>
      <c r="D34" s="12">
        <f>SUM(D22:D33)</f>
        <v>771839.21000000008</v>
      </c>
      <c r="E34" s="12">
        <f>SUM(E22:E33)</f>
        <v>396790.59</v>
      </c>
      <c r="F34" s="47">
        <f>(D34-E34)/E34</f>
        <v>0.94520542939286945</v>
      </c>
      <c r="G34" s="12">
        <f>SUM(G22:G33)</f>
        <v>149664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5.05" customHeight="1">
      <c r="A36" s="52">
        <v>21</v>
      </c>
      <c r="B36" s="52">
        <v>17</v>
      </c>
      <c r="C36" s="39" t="s">
        <v>50</v>
      </c>
      <c r="D36" s="38">
        <v>2113.1</v>
      </c>
      <c r="E36" s="38">
        <v>2506.64</v>
      </c>
      <c r="F36" s="45">
        <f t="shared" ref="F36:F42" si="2">(D36-E36)/E36</f>
        <v>-0.15699901062777263</v>
      </c>
      <c r="G36" s="38">
        <v>372</v>
      </c>
      <c r="H36" s="38">
        <v>8</v>
      </c>
      <c r="I36" s="38">
        <f>G36/H36</f>
        <v>46.5</v>
      </c>
      <c r="J36" s="38">
        <v>2</v>
      </c>
      <c r="K36" s="38">
        <v>6</v>
      </c>
      <c r="L36" s="38">
        <v>94387.34</v>
      </c>
      <c r="M36" s="38">
        <v>19229</v>
      </c>
      <c r="N36" s="43">
        <v>42382</v>
      </c>
      <c r="O36" s="46" t="s">
        <v>29</v>
      </c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22</v>
      </c>
      <c r="B37" s="52">
        <v>23</v>
      </c>
      <c r="C37" s="62" t="s">
        <v>39</v>
      </c>
      <c r="D37" s="38">
        <v>637.70000000000005</v>
      </c>
      <c r="E37" s="38">
        <v>796.28</v>
      </c>
      <c r="F37" s="45">
        <f t="shared" si="2"/>
        <v>-0.19915105239363029</v>
      </c>
      <c r="G37" s="38">
        <v>119</v>
      </c>
      <c r="H37" s="38">
        <v>7</v>
      </c>
      <c r="I37" s="38">
        <f>G37/H37</f>
        <v>17</v>
      </c>
      <c r="J37" s="38">
        <v>1</v>
      </c>
      <c r="K37" s="38">
        <v>9</v>
      </c>
      <c r="L37" s="60">
        <v>203569.66</v>
      </c>
      <c r="M37" s="60">
        <v>36321</v>
      </c>
      <c r="N37" s="43">
        <v>42720</v>
      </c>
      <c r="O37" s="46" t="s">
        <v>29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52">
        <v>23</v>
      </c>
      <c r="B38" s="52">
        <v>19</v>
      </c>
      <c r="C38" s="62" t="s">
        <v>52</v>
      </c>
      <c r="D38" s="60">
        <v>462.02000000000004</v>
      </c>
      <c r="E38" s="60">
        <v>1940.6100000000001</v>
      </c>
      <c r="F38" s="45">
        <f t="shared" si="2"/>
        <v>-0.76192022096145029</v>
      </c>
      <c r="G38" s="38">
        <v>98</v>
      </c>
      <c r="H38" s="38">
        <v>3</v>
      </c>
      <c r="I38" s="38">
        <f>G38/H38</f>
        <v>32.666666666666664</v>
      </c>
      <c r="J38" s="38">
        <v>1</v>
      </c>
      <c r="K38" s="38">
        <v>4</v>
      </c>
      <c r="L38" s="60">
        <v>41503.899999999987</v>
      </c>
      <c r="M38" s="60">
        <v>8502</v>
      </c>
      <c r="N38" s="43">
        <v>42755</v>
      </c>
      <c r="O38" s="46" t="s">
        <v>33</v>
      </c>
      <c r="Q38" s="61"/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52">
        <v>24</v>
      </c>
      <c r="B39" s="52">
        <v>28</v>
      </c>
      <c r="C39" s="62" t="s">
        <v>64</v>
      </c>
      <c r="D39" s="60">
        <v>328</v>
      </c>
      <c r="E39" s="60">
        <v>214</v>
      </c>
      <c r="F39" s="45">
        <f t="shared" si="2"/>
        <v>0.53271028037383172</v>
      </c>
      <c r="G39" s="60">
        <v>151</v>
      </c>
      <c r="H39" s="38">
        <v>3</v>
      </c>
      <c r="I39" s="37">
        <f>G39/H39</f>
        <v>50.333333333333336</v>
      </c>
      <c r="J39" s="38">
        <v>1</v>
      </c>
      <c r="K39" s="38">
        <v>2</v>
      </c>
      <c r="L39" s="60">
        <v>773</v>
      </c>
      <c r="M39" s="60">
        <v>283</v>
      </c>
      <c r="N39" s="43">
        <v>42772</v>
      </c>
      <c r="O39" s="63" t="s">
        <v>53</v>
      </c>
      <c r="Q39" s="61"/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25</v>
      </c>
      <c r="B40" s="52">
        <v>25</v>
      </c>
      <c r="C40" s="62" t="s">
        <v>51</v>
      </c>
      <c r="D40" s="60">
        <v>293.58</v>
      </c>
      <c r="E40" s="60">
        <v>570.46</v>
      </c>
      <c r="F40" s="45">
        <f t="shared" si="2"/>
        <v>-0.48536268975914182</v>
      </c>
      <c r="G40" s="60">
        <v>53</v>
      </c>
      <c r="H40" s="38">
        <v>3</v>
      </c>
      <c r="I40" s="38">
        <f>G40/H40</f>
        <v>17.666666666666668</v>
      </c>
      <c r="J40" s="38">
        <v>1</v>
      </c>
      <c r="K40" s="38">
        <v>5</v>
      </c>
      <c r="L40" s="60">
        <v>28769.32</v>
      </c>
      <c r="M40" s="60">
        <v>5997</v>
      </c>
      <c r="N40" s="43">
        <v>42752</v>
      </c>
      <c r="O40" s="46" t="s">
        <v>28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52">
        <v>26</v>
      </c>
      <c r="B41" s="52">
        <v>22</v>
      </c>
      <c r="C41" s="62" t="s">
        <v>41</v>
      </c>
      <c r="D41" s="60">
        <v>147.5</v>
      </c>
      <c r="E41" s="60">
        <v>1169.42</v>
      </c>
      <c r="F41" s="45">
        <f t="shared" si="2"/>
        <v>-0.87386909750132546</v>
      </c>
      <c r="G41" s="60">
        <v>72</v>
      </c>
      <c r="H41" s="38" t="s">
        <v>31</v>
      </c>
      <c r="I41" s="38" t="s">
        <v>31</v>
      </c>
      <c r="J41" s="38">
        <v>2</v>
      </c>
      <c r="K41" s="38">
        <v>8</v>
      </c>
      <c r="L41" s="60">
        <v>323118.61</v>
      </c>
      <c r="M41" s="60">
        <v>64279</v>
      </c>
      <c r="N41" s="43">
        <v>42727</v>
      </c>
      <c r="O41" s="46" t="s">
        <v>42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5.05" customHeight="1">
      <c r="A42" s="52">
        <v>27</v>
      </c>
      <c r="B42" s="52">
        <v>21</v>
      </c>
      <c r="C42" s="62" t="s">
        <v>48</v>
      </c>
      <c r="D42" s="60">
        <v>104</v>
      </c>
      <c r="E42" s="60">
        <v>1823.52</v>
      </c>
      <c r="F42" s="45">
        <f t="shared" si="2"/>
        <v>-0.94296744757392292</v>
      </c>
      <c r="G42" s="60">
        <v>20</v>
      </c>
      <c r="H42" s="38">
        <v>1</v>
      </c>
      <c r="I42" s="38">
        <f>G42/H42</f>
        <v>20</v>
      </c>
      <c r="J42" s="38">
        <v>1</v>
      </c>
      <c r="K42" s="38">
        <v>6</v>
      </c>
      <c r="L42" s="60">
        <v>77119.789999999994</v>
      </c>
      <c r="M42" s="60">
        <v>15030</v>
      </c>
      <c r="N42" s="43">
        <v>42741</v>
      </c>
      <c r="O42" s="46" t="s">
        <v>32</v>
      </c>
      <c r="Q42" s="61"/>
      <c r="T42" s="48"/>
      <c r="U42" s="48"/>
      <c r="V42" s="48"/>
      <c r="W42" s="42"/>
      <c r="X42" s="48"/>
      <c r="Y42" s="48"/>
      <c r="Z42" s="42"/>
      <c r="AA42" s="54"/>
      <c r="AB42" s="54"/>
      <c r="AC42" s="54"/>
      <c r="AD42" s="54"/>
    </row>
    <row r="43" spans="1:30" s="56" customFormat="1" ht="25.05" customHeight="1">
      <c r="A43" s="52">
        <v>28</v>
      </c>
      <c r="B43" s="52" t="s">
        <v>31</v>
      </c>
      <c r="C43" s="62" t="s">
        <v>81</v>
      </c>
      <c r="D43" s="38">
        <v>86</v>
      </c>
      <c r="E43" s="38" t="s">
        <v>31</v>
      </c>
      <c r="F43" s="45" t="s">
        <v>31</v>
      </c>
      <c r="G43" s="38">
        <v>46</v>
      </c>
      <c r="H43" s="38">
        <v>1</v>
      </c>
      <c r="I43" s="38">
        <f>G43/H43</f>
        <v>46</v>
      </c>
      <c r="J43" s="38">
        <v>1</v>
      </c>
      <c r="K43" s="38" t="s">
        <v>31</v>
      </c>
      <c r="L43" s="60">
        <v>216668.1</v>
      </c>
      <c r="M43" s="60">
        <v>52795</v>
      </c>
      <c r="N43" s="43"/>
      <c r="O43" s="46" t="s">
        <v>28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5.05" customHeight="1">
      <c r="A44" s="52">
        <v>29</v>
      </c>
      <c r="B44" s="52">
        <v>31</v>
      </c>
      <c r="C44" s="62" t="s">
        <v>54</v>
      </c>
      <c r="D44" s="60">
        <v>54</v>
      </c>
      <c r="E44" s="60">
        <v>52.3</v>
      </c>
      <c r="F44" s="45">
        <f>(D44-E44)/E44</f>
        <v>3.2504780114722812E-2</v>
      </c>
      <c r="G44" s="60">
        <v>19</v>
      </c>
      <c r="H44" s="38">
        <v>2</v>
      </c>
      <c r="I44" s="37">
        <f>G44/H44</f>
        <v>9.5</v>
      </c>
      <c r="J44" s="38">
        <v>1</v>
      </c>
      <c r="K44" s="38">
        <v>5</v>
      </c>
      <c r="L44" s="60">
        <v>2410.1</v>
      </c>
      <c r="M44" s="60">
        <v>565</v>
      </c>
      <c r="N44" s="43">
        <v>42748</v>
      </c>
      <c r="O44" s="63" t="s">
        <v>53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30" s="56" customFormat="1" ht="25.05" customHeight="1">
      <c r="A45" s="66">
        <v>30</v>
      </c>
      <c r="B45" s="52">
        <v>12</v>
      </c>
      <c r="C45" s="62" t="s">
        <v>47</v>
      </c>
      <c r="D45" s="60"/>
      <c r="E45" s="60">
        <v>5973</v>
      </c>
      <c r="F45" s="45">
        <f>(D45-E45)/E45</f>
        <v>-1</v>
      </c>
      <c r="G45" s="60"/>
      <c r="H45" s="38"/>
      <c r="I45" s="38" t="s">
        <v>31</v>
      </c>
      <c r="J45" s="38">
        <v>8</v>
      </c>
      <c r="K45" s="38">
        <v>6</v>
      </c>
      <c r="L45" s="60">
        <v>132034</v>
      </c>
      <c r="M45" s="60">
        <v>24397</v>
      </c>
      <c r="N45" s="43">
        <v>42741</v>
      </c>
      <c r="O45" s="46" t="s">
        <v>44</v>
      </c>
      <c r="P45" s="61" t="s">
        <v>82</v>
      </c>
      <c r="Q45" s="61"/>
      <c r="T45" s="48"/>
      <c r="U45" s="48"/>
      <c r="V45" s="48"/>
      <c r="W45" s="42"/>
      <c r="X45" s="48"/>
      <c r="Y45" s="48"/>
      <c r="Z45" s="42"/>
      <c r="AA45" s="54"/>
      <c r="AB45" s="54"/>
      <c r="AC45" s="54"/>
      <c r="AD45" s="54"/>
    </row>
    <row r="46" spans="1:30" s="56" customFormat="1" ht="25.05" customHeight="1">
      <c r="A46" s="66">
        <v>31</v>
      </c>
      <c r="B46" s="52">
        <v>14</v>
      </c>
      <c r="C46" s="62" t="s">
        <v>56</v>
      </c>
      <c r="D46" s="60"/>
      <c r="E46" s="60">
        <v>5222</v>
      </c>
      <c r="F46" s="45">
        <f>(D46-E46)/E46</f>
        <v>-1</v>
      </c>
      <c r="G46" s="60"/>
      <c r="H46" s="38"/>
      <c r="I46" s="38" t="s">
        <v>31</v>
      </c>
      <c r="J46" s="38">
        <v>11</v>
      </c>
      <c r="K46" s="38">
        <v>4</v>
      </c>
      <c r="L46" s="60">
        <v>28792</v>
      </c>
      <c r="M46" s="60">
        <v>7946</v>
      </c>
      <c r="N46" s="43">
        <v>42755</v>
      </c>
      <c r="O46" s="46" t="s">
        <v>44</v>
      </c>
      <c r="P46" s="61" t="s">
        <v>82</v>
      </c>
      <c r="Q46" s="61"/>
      <c r="T46" s="48"/>
      <c r="U46" s="48"/>
      <c r="V46" s="48"/>
      <c r="W46" s="42"/>
      <c r="X46" s="48"/>
      <c r="Y46" s="48"/>
      <c r="Z46" s="42"/>
      <c r="AA46" s="54"/>
      <c r="AB46" s="54"/>
      <c r="AC46" s="54"/>
      <c r="AD46" s="54"/>
    </row>
    <row r="47" spans="1:30" s="56" customFormat="1" ht="22.2" customHeight="1">
      <c r="A47" s="11"/>
      <c r="B47" s="51"/>
      <c r="C47" s="24" t="s">
        <v>83</v>
      </c>
      <c r="D47" s="12">
        <f>SUM(D34:D46)</f>
        <v>776065.11</v>
      </c>
      <c r="E47" s="12">
        <f>SUM(E34:E46)</f>
        <v>417058.82000000007</v>
      </c>
      <c r="F47" s="47">
        <f>(D47-E47)/E47</f>
        <v>0.86080493394193136</v>
      </c>
      <c r="G47" s="12">
        <f>SUM(G34:G46)</f>
        <v>150614</v>
      </c>
      <c r="H47" s="31"/>
      <c r="I47" s="37"/>
      <c r="J47" s="31"/>
      <c r="K47" s="34"/>
      <c r="L47" s="50"/>
      <c r="M47" s="30"/>
      <c r="N47" s="9"/>
      <c r="O47" s="10"/>
      <c r="T47" s="48"/>
      <c r="U47" s="48"/>
      <c r="V47" s="48"/>
      <c r="W47" s="42"/>
      <c r="X47" s="48"/>
      <c r="Y47" s="48"/>
      <c r="Z47" s="42"/>
    </row>
    <row r="48" spans="1:30" s="56" customFormat="1" ht="25.05" customHeight="1">
      <c r="A48" s="59"/>
      <c r="B48" s="64"/>
      <c r="S48" s="48"/>
      <c r="T48" s="48"/>
      <c r="U48" s="48"/>
      <c r="V48" s="42"/>
      <c r="W48" s="48"/>
      <c r="X48" s="48"/>
      <c r="Y48" s="42"/>
    </row>
    <row r="49" spans="1:25" s="36" customFormat="1" ht="24.9" customHeight="1">
      <c r="A49" s="5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Q49"/>
      <c r="T49" s="42"/>
      <c r="U49" s="42"/>
      <c r="V49" s="42"/>
      <c r="W49" s="42"/>
      <c r="X49" s="42"/>
      <c r="Y49" s="42"/>
    </row>
    <row r="50" spans="1:25" s="36" customFormat="1" ht="10.5" customHeight="1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/>
      <c r="Q50"/>
      <c r="R50"/>
      <c r="T50" s="42"/>
      <c r="U50" s="42"/>
      <c r="V50" s="42"/>
      <c r="W50" s="42"/>
      <c r="X50" s="42"/>
      <c r="Y50" s="42"/>
    </row>
    <row r="51" spans="1: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U51" s="25"/>
      <c r="V51"/>
    </row>
    <row r="52" spans="1:25" ht="22.8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U52" s="25"/>
      <c r="V52"/>
    </row>
    <row r="53" spans="1: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U53" s="25"/>
      <c r="V53"/>
    </row>
    <row r="54" spans="1: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7" spans="1: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25" s="56" customFormat="1">
      <c r="C60" s="58" t="s">
        <v>35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25" s="56" customForma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3" spans="1:25" s="57" customFormat="1" ht="37.200000000000003" customHeight="1"/>
    <row r="64" spans="1:25">
      <c r="F64" s="53"/>
      <c r="G64" s="53"/>
      <c r="H64" s="53"/>
    </row>
    <row r="65" spans="6:8">
      <c r="F65" s="53"/>
      <c r="G65" s="53"/>
      <c r="H65" s="53"/>
    </row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</sheetData>
  <sortState ref="A12:AD46">
    <sortCondition descending="1" ref="D12:D46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2017-02-17T14:05:15Z</dcterms:modified>
</cp:coreProperties>
</file>