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7\Spalis\Savaitė\"/>
    </mc:Choice>
  </mc:AlternateContent>
  <bookViews>
    <workbookView xWindow="0" yWindow="0" windowWidth="23040" windowHeight="906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45" i="1" l="1"/>
  <c r="E45" i="1"/>
  <c r="D45" i="1"/>
  <c r="G35" i="1"/>
  <c r="E35" i="1"/>
  <c r="D35" i="1"/>
  <c r="G23" i="1"/>
  <c r="E23" i="1"/>
  <c r="D23" i="1"/>
  <c r="F33" i="1"/>
  <c r="I18" i="1"/>
  <c r="F16" i="1"/>
  <c r="I26" i="1"/>
  <c r="F22" i="1"/>
  <c r="F40" i="1"/>
  <c r="F20" i="1"/>
  <c r="I43" i="1"/>
  <c r="I42" i="1"/>
  <c r="I28" i="1"/>
  <c r="G13" i="1"/>
  <c r="D13" i="1"/>
  <c r="I13" i="1"/>
  <c r="I22" i="1"/>
  <c r="I40" i="1"/>
  <c r="I20" i="1"/>
  <c r="F29" i="1"/>
  <c r="I16" i="1"/>
  <c r="I33" i="1"/>
  <c r="F31" i="1"/>
  <c r="F30" i="1"/>
  <c r="F14" i="1"/>
  <c r="F17" i="1"/>
  <c r="F21" i="1"/>
  <c r="I31" i="1"/>
  <c r="F37" i="1"/>
  <c r="I14" i="1"/>
  <c r="I17" i="1"/>
  <c r="I30" i="1"/>
  <c r="I21" i="1"/>
  <c r="I37" i="1"/>
  <c r="F25" i="1"/>
  <c r="F19" i="1"/>
  <c r="F44" i="1"/>
  <c r="I19" i="1"/>
  <c r="F41" i="1"/>
  <c r="I25" i="1"/>
  <c r="F27" i="1"/>
  <c r="F32" i="1"/>
  <c r="I44" i="1"/>
  <c r="I41" i="1"/>
  <c r="F39" i="1"/>
  <c r="I32" i="1"/>
  <c r="I27" i="1"/>
  <c r="F34" i="1"/>
  <c r="I39" i="1"/>
  <c r="I34" i="1"/>
  <c r="F38" i="1"/>
  <c r="I38" i="1"/>
  <c r="F45" i="1"/>
  <c r="F23" i="1"/>
  <c r="F35" i="1"/>
</calcChain>
</file>

<file path=xl/sharedStrings.xml><?xml version="1.0" encoding="utf-8"?>
<sst xmlns="http://schemas.openxmlformats.org/spreadsheetml/2006/main" count="134" uniqueCount="82">
  <si>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</si>
  <si>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</si>
  <si>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</si>
  <si>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</si>
  <si>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</si>
  <si>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</si>
  <si>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</si>
  <si>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</si>
  <si>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</si>
  <si>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</si>
  <si>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</si>
  <si>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</si>
  <si>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</si>
  <si>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</si>
  <si>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</si>
  <si>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</si>
  <si>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</si>
  <si>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</si>
  <si>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</si>
  <si>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</si>
  <si>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</si>
  <si>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</si>
  <si>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</si>
  <si>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</si>
  <si>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</si>
  <si>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</si>
  <si>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</si>
  <si>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</si>
  <si>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</si>
  <si>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Žiūrovų lankomumo vidurkis</t>
  </si>
  <si>
    <t>Total (10)</t>
  </si>
  <si>
    <t>-</t>
  </si>
  <si>
    <t>NCG Distribution</t>
  </si>
  <si>
    <t>ACME Film / WB</t>
  </si>
  <si>
    <t>Total (20)</t>
  </si>
  <si>
    <t>Operacija "Riešutai" 2 (Nut Job 2: Nutty by Nature)</t>
  </si>
  <si>
    <t>Garsų pasaulio įrašai</t>
  </si>
  <si>
    <t>Tas (It)</t>
  </si>
  <si>
    <t>Džiunglių būrys (Jungle Bunch)</t>
  </si>
  <si>
    <t>Lego Ninjago filmas (Lego Ninjago movie)</t>
  </si>
  <si>
    <t>Šventasis</t>
  </si>
  <si>
    <t>Kino pavasaris</t>
  </si>
  <si>
    <t>Kingsman. Aukso ratas (Kingsman: The Golden Circle)</t>
  </si>
  <si>
    <t>Viktorija ir Abdulas (Victoria and Abdul)</t>
  </si>
  <si>
    <t>ACME Film / SONY</t>
  </si>
  <si>
    <t>Mano mažasis ponis (My little pony)</t>
  </si>
  <si>
    <t>Preview</t>
  </si>
  <si>
    <t>Bėgantis skustuvo ašmenimis (Blade Runner 2049)</t>
  </si>
  <si>
    <t>Kaip išsirinkti vyrą (Home Again)</t>
  </si>
  <si>
    <t>Kaip susigrąžinti ją per 7 dienas</t>
  </si>
  <si>
    <t>Singing fish</t>
  </si>
  <si>
    <t>N</t>
  </si>
  <si>
    <t>Svetimšalis (Foreigner)</t>
  </si>
  <si>
    <t>Globalinė audra (Geostorm)</t>
  </si>
  <si>
    <t>P</t>
  </si>
  <si>
    <t>Didžiapėdžio vaikis )Son of Big Foot)</t>
  </si>
  <si>
    <t>Sniego senis (Snowman)</t>
  </si>
  <si>
    <t>C‘est La Vie</t>
  </si>
  <si>
    <t>October 20-26</t>
  </si>
  <si>
    <t>Spalio 20-26 d.</t>
  </si>
  <si>
    <t>Tramdantys ugnį (Only the Brave)</t>
  </si>
  <si>
    <t>Pjūklas 8 (Jigsaw)</t>
  </si>
  <si>
    <t>Motina (Mother)</t>
  </si>
  <si>
    <t>Gobšius (Radin)</t>
  </si>
  <si>
    <t>Kino Pasaka</t>
  </si>
  <si>
    <t>Džiunglės (Jungle)</t>
  </si>
  <si>
    <t>Octpber 27-November 2 Lithuanian top</t>
  </si>
  <si>
    <t>Spalio 27-Lapkričio 2 d. Lietuvos kino teatruose rodytų filmų topas</t>
  </si>
  <si>
    <t>October 27-November 2</t>
  </si>
  <si>
    <t>Spalio 27-Lapkričio 2 d.</t>
  </si>
  <si>
    <t>Trys milijonai eurų</t>
  </si>
  <si>
    <t>Vabalo filmai</t>
  </si>
  <si>
    <t>Gyvenimas tęsiasi (Life goes on)</t>
  </si>
  <si>
    <t>Best Film</t>
  </si>
  <si>
    <t>Loganų sėkmė (Logans lucky)</t>
  </si>
  <si>
    <t>(Ne)Laukti svečiai (With open arms)</t>
  </si>
  <si>
    <t>Monstrų šeimynėlė (Happy family)</t>
  </si>
  <si>
    <t>N/26</t>
  </si>
  <si>
    <t>Toras. Pasaulių pabaiga (Thor: Ragnarok)</t>
  </si>
  <si>
    <t>N/12</t>
  </si>
  <si>
    <t>Matilda (Mathilde)</t>
  </si>
  <si>
    <t>Total (28)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</si>
</sst>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#,##0.00\ [$€-1];[Red]\-#,##0.00\ [$€-1]"/>
  </numFmts>
  <fonts count="29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name val="Verdana"/>
      <family val="2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rgb="FF000000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</cellStyleXfs>
  <cellXfs count="75">
    <xf numFmtId="0" fontId="0" fillId="0" borderId="0" xfId="0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10" fontId="14" fillId="2" borderId="8" xfId="0" applyNumberFormat="1" applyFont="1" applyFill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0" xfId="0" applyFont="1"/>
    <xf numFmtId="0" fontId="12" fillId="2" borderId="8" xfId="0" applyFont="1" applyFill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20" fillId="2" borderId="5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20" fillId="2" borderId="6" xfId="0" applyFont="1" applyFill="1" applyBorder="1" applyAlignment="1">
      <alignment horizontal="center" vertical="center" wrapText="1"/>
    </xf>
    <xf numFmtId="165" fontId="17" fillId="0" borderId="0" xfId="0" applyNumberFormat="1" applyFont="1" applyBorder="1"/>
    <xf numFmtId="3" fontId="17" fillId="0" borderId="0" xfId="0" applyNumberFormat="1" applyFont="1" applyBorder="1"/>
    <xf numFmtId="0" fontId="20" fillId="2" borderId="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vertical="center" wrapText="1"/>
    </xf>
    <xf numFmtId="3" fontId="17" fillId="0" borderId="0" xfId="0" applyNumberFormat="1" applyFont="1"/>
    <xf numFmtId="8" fontId="17" fillId="0" borderId="0" xfId="0" applyNumberFormat="1" applyFont="1" applyBorder="1"/>
    <xf numFmtId="6" fontId="17" fillId="0" borderId="0" xfId="0" applyNumberFormat="1" applyFont="1" applyBorder="1"/>
    <xf numFmtId="0" fontId="20" fillId="2" borderId="4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wrapText="1"/>
    </xf>
    <xf numFmtId="4" fontId="17" fillId="0" borderId="0" xfId="0" applyNumberFormat="1" applyFont="1" applyBorder="1"/>
    <xf numFmtId="0" fontId="20" fillId="2" borderId="6" xfId="0" applyFont="1" applyFill="1" applyBorder="1" applyAlignment="1">
      <alignment horizontal="center" wrapText="1"/>
    </xf>
    <xf numFmtId="4" fontId="17" fillId="0" borderId="0" xfId="0" applyNumberFormat="1" applyFont="1"/>
    <xf numFmtId="0" fontId="20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21" fillId="0" borderId="7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 wrapText="1"/>
    </xf>
    <xf numFmtId="3" fontId="22" fillId="0" borderId="7" xfId="0" applyNumberFormat="1" applyFont="1" applyBorder="1" applyAlignment="1">
      <alignment horizontal="center" vertical="center"/>
    </xf>
    <xf numFmtId="10" fontId="23" fillId="2" borderId="8" xfId="0" applyNumberFormat="1" applyFont="1" applyFill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14" fontId="23" fillId="0" borderId="8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0" xfId="0" applyFont="1"/>
    <xf numFmtId="0" fontId="19" fillId="2" borderId="8" xfId="0" applyFont="1" applyFill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0" fontId="26" fillId="2" borderId="7" xfId="0" applyFont="1" applyFill="1" applyBorder="1" applyAlignment="1">
      <alignment horizontal="right" vertical="center" wrapText="1"/>
    </xf>
    <xf numFmtId="3" fontId="27" fillId="0" borderId="7" xfId="0" applyNumberFormat="1" applyFont="1" applyBorder="1" applyAlignment="1">
      <alignment horizontal="center" vertical="center"/>
    </xf>
    <xf numFmtId="10" fontId="28" fillId="2" borderId="8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1" fontId="23" fillId="2" borderId="7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4" fontId="23" fillId="2" borderId="7" xfId="0" applyNumberFormat="1" applyFont="1" applyFill="1" applyBorder="1" applyAlignment="1">
      <alignment horizontal="center" vertical="center"/>
    </xf>
    <xf numFmtId="14" fontId="23" fillId="0" borderId="7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 shrinkToFit="1"/>
    </xf>
    <xf numFmtId="0" fontId="24" fillId="3" borderId="7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vertical="center" wrapText="1"/>
    </xf>
    <xf numFmtId="4" fontId="23" fillId="3" borderId="7" xfId="0" applyNumberFormat="1" applyFont="1" applyFill="1" applyBorder="1" applyAlignment="1">
      <alignment horizontal="center" vertical="center"/>
    </xf>
    <xf numFmtId="3" fontId="19" fillId="3" borderId="7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1" fontId="23" fillId="3" borderId="7" xfId="0" applyNumberFormat="1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14" fontId="23" fillId="3" borderId="7" xfId="0" applyNumberFormat="1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 shrinkToFit="1"/>
    </xf>
    <xf numFmtId="14" fontId="19" fillId="0" borderId="8" xfId="0" applyNumberFormat="1" applyFont="1" applyBorder="1" applyAlignment="1">
      <alignment horizontal="center" vertical="center"/>
    </xf>
    <xf numFmtId="3" fontId="19" fillId="2" borderId="7" xfId="0" applyNumberFormat="1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4" fontId="0" fillId="0" borderId="0" xfId="0" applyNumberFormat="1" applyBorder="1"/>
    <xf numFmtId="4" fontId="0" fillId="0" borderId="0" xfId="0" applyNumberFormat="1"/>
    <xf numFmtId="0" fontId="0" fillId="0" borderId="0" xfId="0" applyFont="1"/>
  </cellXfs>
  <cellStyles count="21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Normal" xfId="0" builtinId="0"/>
    <cellStyle name="Normal 10" xfId="18" xr:uid="{00000000-0005-0000-0000-000005000000}"/>
    <cellStyle name="Normal 11" xfId="19" xr:uid="{00000000-0005-0000-0000-000006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3" xfId="2" xr:uid="{00000000-0005-0000-0000-00000A000000}"/>
    <cellStyle name="Normal 3 2" xfId="4" xr:uid="{00000000-0005-0000-0000-00000B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zoomScale="80" zoomScaleNormal="80" workbookViewId="0">
      <selection activeCell="S39" sqref="S39"/>
    </sheetView>
  </sheetViews>
  <sheetFormatPr defaultColWidth="8.88671875" defaultRowHeight="14.4"/>
  <cols>
    <col min="1" max="1" width="4.109375" style="12" customWidth="1"/>
    <col min="2" max="2" width="4" style="12" customWidth="1"/>
    <col min="3" max="3" width="29.44140625" style="12" customWidth="1"/>
    <col min="4" max="4" width="13.33203125" style="12" customWidth="1"/>
    <col min="5" max="5" width="14" style="12" customWidth="1"/>
    <col min="6" max="6" width="15.33203125" style="12" customWidth="1"/>
    <col min="7" max="7" width="12.109375" style="12" bestFit="1" customWidth="1"/>
    <col min="8" max="8" width="10.88671875" style="12" customWidth="1"/>
    <col min="9" max="9" width="12" style="12" customWidth="1"/>
    <col min="10" max="10" width="10.5546875" style="12" customWidth="1"/>
    <col min="11" max="11" width="12.109375" style="12" bestFit="1" customWidth="1"/>
    <col min="12" max="12" width="13.44140625" style="12" customWidth="1"/>
    <col min="13" max="13" width="13" style="12" customWidth="1"/>
    <col min="14" max="14" width="14" style="12" customWidth="1"/>
    <col min="15" max="15" width="15.44140625" style="12" customWidth="1"/>
    <col min="16" max="16" width="2.109375" style="12" customWidth="1"/>
    <col min="17" max="17" width="3.6640625" style="12" customWidth="1"/>
    <col min="18" max="18" width="5.109375" style="12" customWidth="1"/>
    <col min="19" max="19" width="29.6640625" style="12" customWidth="1"/>
    <col min="20" max="20" width="10.33203125" style="12" customWidth="1"/>
    <col min="21" max="21" width="34.88671875" style="12" customWidth="1"/>
    <col min="22" max="22" width="12.5546875" style="12" customWidth="1"/>
    <col min="23" max="23" width="15.44140625" style="12" customWidth="1"/>
    <col min="24" max="24" width="17.109375" style="12" customWidth="1"/>
    <col min="25" max="25" width="14.5546875" style="12" customWidth="1"/>
    <col min="26" max="16384" width="8.88671875" style="12"/>
  </cols>
  <sheetData>
    <row r="1" spans="1:30" ht="19.5" customHeight="1">
      <c r="E1" s="13" t="s">
        <v>66</v>
      </c>
      <c r="F1" s="13"/>
      <c r="G1" s="13"/>
      <c r="H1" s="13"/>
      <c r="I1" s="13"/>
    </row>
    <row r="2" spans="1:30" ht="19.5" customHeight="1">
      <c r="E2" s="13" t="s">
        <v>67</v>
      </c>
      <c r="F2" s="13"/>
      <c r="G2" s="13"/>
      <c r="H2" s="13"/>
      <c r="I2" s="13"/>
      <c r="J2" s="13"/>
      <c r="K2" s="13"/>
    </row>
    <row r="4" spans="1:30" ht="15.75" customHeight="1" thickBot="1"/>
    <row r="5" spans="1:30" ht="15" customHeight="1">
      <c r="A5" s="67"/>
      <c r="B5" s="67"/>
      <c r="C5" s="64" t="s">
        <v>0</v>
      </c>
      <c r="D5" s="14"/>
      <c r="E5" s="14"/>
      <c r="F5" s="64" t="s">
        <v>3</v>
      </c>
      <c r="G5" s="14"/>
      <c r="H5" s="64" t="s">
        <v>5</v>
      </c>
      <c r="I5" s="64" t="s">
        <v>6</v>
      </c>
      <c r="J5" s="64" t="s">
        <v>7</v>
      </c>
      <c r="K5" s="64" t="s">
        <v>8</v>
      </c>
      <c r="L5" s="64" t="s">
        <v>10</v>
      </c>
      <c r="M5" s="64" t="s">
        <v>9</v>
      </c>
      <c r="N5" s="64" t="s">
        <v>11</v>
      </c>
      <c r="O5" s="64" t="s">
        <v>12</v>
      </c>
      <c r="T5" s="15"/>
      <c r="U5" s="15"/>
      <c r="V5" s="15"/>
      <c r="X5" s="15"/>
      <c r="Y5" s="15"/>
    </row>
    <row r="6" spans="1:30" ht="21.6">
      <c r="A6" s="68"/>
      <c r="B6" s="68"/>
      <c r="C6" s="65"/>
      <c r="D6" s="16" t="s">
        <v>68</v>
      </c>
      <c r="E6" s="16" t="s">
        <v>58</v>
      </c>
      <c r="F6" s="65"/>
      <c r="G6" s="16" t="s">
        <v>68</v>
      </c>
      <c r="H6" s="65"/>
      <c r="I6" s="65"/>
      <c r="J6" s="65"/>
      <c r="K6" s="65"/>
      <c r="L6" s="65"/>
      <c r="M6" s="65"/>
      <c r="N6" s="65"/>
      <c r="O6" s="65"/>
      <c r="S6" s="15"/>
      <c r="T6" s="15"/>
      <c r="U6" s="15"/>
      <c r="V6" s="15"/>
      <c r="X6" s="15"/>
      <c r="Y6" s="15"/>
    </row>
    <row r="7" spans="1:30">
      <c r="A7" s="68"/>
      <c r="B7" s="68"/>
      <c r="C7" s="65"/>
      <c r="D7" s="16" t="s">
        <v>1</v>
      </c>
      <c r="E7" s="16" t="s">
        <v>1</v>
      </c>
      <c r="F7" s="65"/>
      <c r="G7" s="16" t="s">
        <v>4</v>
      </c>
      <c r="H7" s="65"/>
      <c r="I7" s="65"/>
      <c r="J7" s="65"/>
      <c r="K7" s="65"/>
      <c r="L7" s="65"/>
      <c r="M7" s="65"/>
      <c r="N7" s="65"/>
      <c r="O7" s="65"/>
      <c r="S7" s="15"/>
      <c r="T7" s="15"/>
      <c r="U7" s="17"/>
      <c r="V7" s="18"/>
      <c r="X7" s="15"/>
      <c r="Y7" s="15"/>
    </row>
    <row r="8" spans="1:30" ht="18" customHeight="1" thickBot="1">
      <c r="A8" s="69"/>
      <c r="B8" s="69"/>
      <c r="C8" s="66"/>
      <c r="D8" s="19" t="s">
        <v>2</v>
      </c>
      <c r="E8" s="19" t="s">
        <v>2</v>
      </c>
      <c r="F8" s="66"/>
      <c r="G8" s="20"/>
      <c r="H8" s="66"/>
      <c r="I8" s="66"/>
      <c r="J8" s="66"/>
      <c r="K8" s="66"/>
      <c r="L8" s="66"/>
      <c r="M8" s="66"/>
      <c r="N8" s="66"/>
      <c r="O8" s="66"/>
      <c r="S8" s="15"/>
      <c r="T8" s="15"/>
      <c r="U8" s="17"/>
      <c r="V8" s="18"/>
      <c r="W8" s="21"/>
      <c r="X8" s="22"/>
      <c r="Y8" s="23"/>
    </row>
    <row r="9" spans="1:30" ht="15" customHeight="1">
      <c r="A9" s="67"/>
      <c r="B9" s="67"/>
      <c r="C9" s="64" t="s">
        <v>13</v>
      </c>
      <c r="D9" s="14"/>
      <c r="E9" s="24"/>
      <c r="F9" s="64" t="s">
        <v>15</v>
      </c>
      <c r="G9" s="25"/>
      <c r="H9" s="26" t="s">
        <v>18</v>
      </c>
      <c r="I9" s="64" t="s">
        <v>29</v>
      </c>
      <c r="J9" s="14" t="s">
        <v>19</v>
      </c>
      <c r="K9" s="14" t="s">
        <v>20</v>
      </c>
      <c r="L9" s="27" t="s">
        <v>22</v>
      </c>
      <c r="M9" s="14" t="s">
        <v>23</v>
      </c>
      <c r="N9" s="14" t="s">
        <v>24</v>
      </c>
      <c r="O9" s="64" t="s">
        <v>26</v>
      </c>
      <c r="S9" s="15"/>
      <c r="T9" s="15"/>
      <c r="U9" s="28"/>
      <c r="V9" s="18"/>
      <c r="W9" s="21"/>
      <c r="X9" s="22"/>
      <c r="Y9" s="23"/>
    </row>
    <row r="10" spans="1:30" ht="21.6">
      <c r="A10" s="68"/>
      <c r="B10" s="68"/>
      <c r="C10" s="65"/>
      <c r="D10" s="16" t="s">
        <v>69</v>
      </c>
      <c r="E10" s="16" t="s">
        <v>59</v>
      </c>
      <c r="F10" s="65"/>
      <c r="G10" s="16" t="s">
        <v>69</v>
      </c>
      <c r="H10" s="16" t="s">
        <v>17</v>
      </c>
      <c r="I10" s="65"/>
      <c r="J10" s="16" t="s">
        <v>17</v>
      </c>
      <c r="K10" s="16" t="s">
        <v>21</v>
      </c>
      <c r="L10" s="29" t="s">
        <v>14</v>
      </c>
      <c r="M10" s="16" t="s">
        <v>16</v>
      </c>
      <c r="N10" s="16" t="s">
        <v>25</v>
      </c>
      <c r="O10" s="65"/>
      <c r="S10" s="15"/>
      <c r="T10" s="15"/>
      <c r="U10" s="28"/>
      <c r="V10" s="15"/>
      <c r="W10" s="21"/>
      <c r="X10" s="22"/>
      <c r="Y10" s="23"/>
    </row>
    <row r="11" spans="1:30">
      <c r="A11" s="68"/>
      <c r="B11" s="68"/>
      <c r="C11" s="65"/>
      <c r="D11" s="16" t="s">
        <v>14</v>
      </c>
      <c r="E11" s="16" t="s">
        <v>14</v>
      </c>
      <c r="F11" s="65"/>
      <c r="G11" s="24" t="s">
        <v>16</v>
      </c>
      <c r="H11" s="20"/>
      <c r="I11" s="65"/>
      <c r="J11" s="20"/>
      <c r="K11" s="20"/>
      <c r="L11" s="29" t="s">
        <v>2</v>
      </c>
      <c r="M11" s="16" t="s">
        <v>17</v>
      </c>
      <c r="N11" s="20"/>
      <c r="O11" s="65"/>
      <c r="S11" s="15"/>
      <c r="T11" s="28"/>
      <c r="U11" s="28"/>
      <c r="V11" s="28"/>
      <c r="W11" s="30"/>
      <c r="X11" s="28"/>
      <c r="Y11" s="28"/>
    </row>
    <row r="12" spans="1:30" ht="15" thickBot="1">
      <c r="A12" s="68"/>
      <c r="B12" s="69"/>
      <c r="C12" s="66"/>
      <c r="D12" s="19" t="s">
        <v>2</v>
      </c>
      <c r="E12" s="19" t="s">
        <v>2</v>
      </c>
      <c r="F12" s="66"/>
      <c r="G12" s="31" t="s">
        <v>17</v>
      </c>
      <c r="H12" s="32"/>
      <c r="I12" s="66"/>
      <c r="J12" s="32"/>
      <c r="K12" s="32"/>
      <c r="L12" s="32"/>
      <c r="M12" s="32"/>
      <c r="N12" s="32"/>
      <c r="O12" s="66"/>
      <c r="S12" s="15"/>
      <c r="T12" s="28"/>
      <c r="U12" s="28"/>
      <c r="V12" s="28"/>
      <c r="W12" s="30"/>
      <c r="X12" s="28"/>
      <c r="Y12" s="28"/>
    </row>
    <row r="13" spans="1:30" ht="25.2" customHeight="1">
      <c r="A13" s="4">
        <v>1</v>
      </c>
      <c r="B13" s="4" t="s">
        <v>51</v>
      </c>
      <c r="C13" s="10" t="s">
        <v>70</v>
      </c>
      <c r="D13" s="11">
        <f>200814+152572</f>
        <v>353386</v>
      </c>
      <c r="E13" s="11" t="s">
        <v>31</v>
      </c>
      <c r="F13" s="5" t="s">
        <v>31</v>
      </c>
      <c r="G13" s="11">
        <f>33643+26482</f>
        <v>60125</v>
      </c>
      <c r="H13" s="6">
        <v>354</v>
      </c>
      <c r="I13" s="6">
        <f>G13/H13</f>
        <v>169.84463276836158</v>
      </c>
      <c r="J13" s="6">
        <v>18</v>
      </c>
      <c r="K13" s="6">
        <v>1</v>
      </c>
      <c r="L13" s="11">
        <v>365512</v>
      </c>
      <c r="M13" s="11">
        <v>62373</v>
      </c>
      <c r="N13" s="7">
        <v>43035</v>
      </c>
      <c r="O13" s="8" t="s">
        <v>71</v>
      </c>
      <c r="P13" s="1"/>
      <c r="Q13" s="9"/>
      <c r="R13" s="1"/>
      <c r="S13" s="1"/>
      <c r="T13" s="2"/>
      <c r="U13" s="2"/>
      <c r="V13" s="2"/>
      <c r="W13" s="3"/>
      <c r="X13" s="2"/>
      <c r="Y13" s="2"/>
      <c r="Z13" s="3"/>
      <c r="AA13" s="1"/>
      <c r="AB13" s="1"/>
      <c r="AC13" s="1"/>
      <c r="AD13" s="1"/>
    </row>
    <row r="14" spans="1:30" s="1" customFormat="1" ht="25.2" customHeight="1">
      <c r="A14" s="33">
        <v>2</v>
      </c>
      <c r="B14" s="33">
        <v>3</v>
      </c>
      <c r="C14" s="41" t="s">
        <v>55</v>
      </c>
      <c r="D14" s="35">
        <v>66810.06</v>
      </c>
      <c r="E14" s="35">
        <v>65765.55</v>
      </c>
      <c r="F14" s="36">
        <f>(D14-E14)/E14</f>
        <v>1.5882327449553674E-2</v>
      </c>
      <c r="G14" s="35">
        <v>15053</v>
      </c>
      <c r="H14" s="37">
        <v>252</v>
      </c>
      <c r="I14" s="37">
        <f>G14/H14</f>
        <v>59.734126984126981</v>
      </c>
      <c r="J14" s="37">
        <v>13</v>
      </c>
      <c r="K14" s="37">
        <v>2</v>
      </c>
      <c r="L14" s="35">
        <v>133976.12</v>
      </c>
      <c r="M14" s="35">
        <v>30746</v>
      </c>
      <c r="N14" s="38">
        <v>43028</v>
      </c>
      <c r="O14" s="39" t="s">
        <v>27</v>
      </c>
      <c r="P14" s="12"/>
      <c r="Q14" s="40"/>
      <c r="R14" s="12"/>
      <c r="S14" s="12"/>
      <c r="T14" s="28"/>
      <c r="U14" s="28"/>
      <c r="V14" s="28"/>
      <c r="W14" s="30"/>
      <c r="X14" s="28"/>
      <c r="Y14" s="28"/>
      <c r="Z14" s="30"/>
      <c r="AA14" s="12"/>
      <c r="AB14" s="12"/>
      <c r="AC14" s="12"/>
      <c r="AD14" s="12"/>
    </row>
    <row r="15" spans="1:30" ht="25.2" customHeight="1">
      <c r="A15" s="4">
        <v>3</v>
      </c>
      <c r="B15" s="4" t="s">
        <v>51</v>
      </c>
      <c r="C15" s="10" t="s">
        <v>76</v>
      </c>
      <c r="D15" s="11">
        <v>64882</v>
      </c>
      <c r="E15" s="11" t="s">
        <v>31</v>
      </c>
      <c r="F15" s="5" t="s">
        <v>31</v>
      </c>
      <c r="G15" s="11">
        <v>14013</v>
      </c>
      <c r="H15" s="6" t="s">
        <v>31</v>
      </c>
      <c r="I15" s="6" t="s">
        <v>31</v>
      </c>
      <c r="J15" s="6">
        <v>8</v>
      </c>
      <c r="K15" s="6">
        <v>1</v>
      </c>
      <c r="L15" s="11">
        <v>64882</v>
      </c>
      <c r="M15" s="11">
        <v>14013</v>
      </c>
      <c r="N15" s="7">
        <v>43035</v>
      </c>
      <c r="O15" s="8" t="s">
        <v>36</v>
      </c>
      <c r="P15" s="1"/>
      <c r="Q15" s="9"/>
      <c r="R15" s="1"/>
      <c r="S15" s="1"/>
      <c r="T15" s="2"/>
      <c r="U15" s="2"/>
      <c r="V15" s="2"/>
      <c r="W15" s="3"/>
      <c r="X15" s="2"/>
      <c r="Y15" s="2"/>
      <c r="Z15" s="3"/>
      <c r="AA15" s="1"/>
      <c r="AB15" s="1"/>
      <c r="AC15" s="1"/>
      <c r="AD15" s="1"/>
    </row>
    <row r="16" spans="1:30" s="1" customFormat="1" ht="25.2" customHeight="1">
      <c r="A16" s="4">
        <v>4</v>
      </c>
      <c r="B16" s="4" t="s">
        <v>79</v>
      </c>
      <c r="C16" s="41" t="s">
        <v>61</v>
      </c>
      <c r="D16" s="35">
        <v>63058.23</v>
      </c>
      <c r="E16" s="35">
        <v>5680.06</v>
      </c>
      <c r="F16" s="36">
        <f>(D16-E16)/E16</f>
        <v>10.10168378503044</v>
      </c>
      <c r="G16" s="35">
        <v>11215</v>
      </c>
      <c r="H16" s="35">
        <v>184</v>
      </c>
      <c r="I16" s="37">
        <f>G16/H16</f>
        <v>60.951086956521742</v>
      </c>
      <c r="J16" s="35">
        <v>13</v>
      </c>
      <c r="K16" s="37">
        <v>1</v>
      </c>
      <c r="L16" s="35">
        <v>68738.289999999994</v>
      </c>
      <c r="M16" s="35">
        <v>12158</v>
      </c>
      <c r="N16" s="38">
        <v>43035</v>
      </c>
      <c r="O16" s="39" t="s">
        <v>27</v>
      </c>
      <c r="P16" s="12"/>
      <c r="Q16" s="40"/>
      <c r="R16" s="12"/>
      <c r="S16" s="12"/>
      <c r="T16" s="28"/>
      <c r="U16" s="28"/>
      <c r="V16" s="28"/>
      <c r="W16" s="30"/>
      <c r="X16" s="28"/>
      <c r="Y16" s="28"/>
      <c r="Z16" s="30"/>
      <c r="AA16" s="12"/>
      <c r="AB16" s="12"/>
      <c r="AC16" s="12"/>
      <c r="AD16" s="12"/>
    </row>
    <row r="17" spans="1:30" s="1" customFormat="1" ht="25.2" customHeight="1">
      <c r="A17" s="33">
        <v>5</v>
      </c>
      <c r="B17" s="33">
        <v>1</v>
      </c>
      <c r="C17" s="41" t="s">
        <v>53</v>
      </c>
      <c r="D17" s="35">
        <v>48353.120000000003</v>
      </c>
      <c r="E17" s="35">
        <v>72055.34</v>
      </c>
      <c r="F17" s="36">
        <f>(D17-E17)/E17</f>
        <v>-0.32894466947210288</v>
      </c>
      <c r="G17" s="35">
        <v>7595</v>
      </c>
      <c r="H17" s="37">
        <v>149</v>
      </c>
      <c r="I17" s="37">
        <f>G17/H17</f>
        <v>50.973154362416111</v>
      </c>
      <c r="J17" s="37">
        <v>9</v>
      </c>
      <c r="K17" s="37">
        <v>2</v>
      </c>
      <c r="L17" s="35">
        <v>123502.59</v>
      </c>
      <c r="M17" s="35">
        <v>19818</v>
      </c>
      <c r="N17" s="38">
        <v>43028</v>
      </c>
      <c r="O17" s="39" t="s">
        <v>33</v>
      </c>
      <c r="P17" s="12"/>
      <c r="Q17" s="40"/>
      <c r="R17" s="12"/>
      <c r="S17" s="12"/>
      <c r="T17" s="28"/>
      <c r="U17" s="28"/>
      <c r="V17" s="28"/>
      <c r="W17" s="30"/>
      <c r="X17" s="28"/>
      <c r="Y17" s="28"/>
      <c r="Z17" s="30"/>
      <c r="AA17" s="12"/>
      <c r="AB17" s="12"/>
      <c r="AC17" s="12"/>
      <c r="AD17" s="12"/>
    </row>
    <row r="18" spans="1:30" ht="25.2" customHeight="1">
      <c r="A18" s="4">
        <v>6</v>
      </c>
      <c r="B18" s="4" t="s">
        <v>51</v>
      </c>
      <c r="C18" s="10" t="s">
        <v>80</v>
      </c>
      <c r="D18" s="11">
        <v>42145.89</v>
      </c>
      <c r="E18" s="11" t="s">
        <v>31</v>
      </c>
      <c r="F18" s="5" t="s">
        <v>31</v>
      </c>
      <c r="G18" s="11">
        <v>7561</v>
      </c>
      <c r="H18" s="6">
        <v>132</v>
      </c>
      <c r="I18" s="6">
        <f>G18/H18</f>
        <v>57.280303030303031</v>
      </c>
      <c r="J18" s="6">
        <v>11</v>
      </c>
      <c r="K18" s="6">
        <v>1</v>
      </c>
      <c r="L18" s="11">
        <v>42145.89</v>
      </c>
      <c r="M18" s="11">
        <v>7561</v>
      </c>
      <c r="N18" s="7">
        <v>43035</v>
      </c>
      <c r="O18" s="8" t="s">
        <v>27</v>
      </c>
      <c r="P18" s="1"/>
      <c r="Q18" s="9"/>
      <c r="R18" s="1"/>
      <c r="S18" s="1"/>
      <c r="T18" s="2"/>
      <c r="U18" s="2"/>
      <c r="V18" s="2"/>
      <c r="W18" s="3"/>
      <c r="X18" s="2"/>
      <c r="Y18" s="2"/>
      <c r="Z18" s="3"/>
      <c r="AA18" s="1"/>
      <c r="AB18" s="1"/>
      <c r="AC18" s="1"/>
      <c r="AD18" s="1"/>
    </row>
    <row r="19" spans="1:30" ht="25.2" customHeight="1">
      <c r="A19" s="4">
        <v>7</v>
      </c>
      <c r="B19" s="33">
        <v>4</v>
      </c>
      <c r="C19" s="41" t="s">
        <v>47</v>
      </c>
      <c r="D19" s="35">
        <v>21454.51</v>
      </c>
      <c r="E19" s="35">
        <v>24262.58</v>
      </c>
      <c r="F19" s="36">
        <f>(D19-E19)/E19</f>
        <v>-0.11573666114650639</v>
      </c>
      <c r="G19" s="35">
        <v>3610</v>
      </c>
      <c r="H19" s="37">
        <v>83</v>
      </c>
      <c r="I19" s="37">
        <f>G19/H19</f>
        <v>43.493975903614455</v>
      </c>
      <c r="J19" s="37">
        <v>6</v>
      </c>
      <c r="K19" s="37">
        <v>4</v>
      </c>
      <c r="L19" s="35">
        <v>181868.1</v>
      </c>
      <c r="M19" s="35">
        <v>31807</v>
      </c>
      <c r="N19" s="38">
        <v>43014</v>
      </c>
      <c r="O19" s="39" t="s">
        <v>44</v>
      </c>
      <c r="Q19" s="40"/>
      <c r="T19" s="28"/>
      <c r="U19" s="28"/>
      <c r="V19" s="28"/>
      <c r="W19" s="30"/>
      <c r="X19" s="28"/>
      <c r="Y19" s="28"/>
      <c r="Z19" s="30"/>
    </row>
    <row r="20" spans="1:30" ht="25.2" customHeight="1">
      <c r="A20" s="33">
        <v>8</v>
      </c>
      <c r="B20" s="4" t="s">
        <v>77</v>
      </c>
      <c r="C20" s="41" t="s">
        <v>62</v>
      </c>
      <c r="D20" s="35">
        <v>19237.420000000002</v>
      </c>
      <c r="E20" s="35">
        <v>143.02000000000001</v>
      </c>
      <c r="F20" s="36">
        <f>(D20-E20)/E20</f>
        <v>133.50860019577681</v>
      </c>
      <c r="G20" s="35">
        <v>3716</v>
      </c>
      <c r="H20" s="37">
        <v>129</v>
      </c>
      <c r="I20" s="37">
        <f>G20/H20</f>
        <v>28.806201550387598</v>
      </c>
      <c r="J20" s="37">
        <v>13</v>
      </c>
      <c r="K20" s="37">
        <v>1</v>
      </c>
      <c r="L20" s="35">
        <v>19380.440000000002</v>
      </c>
      <c r="M20" s="35">
        <v>3741</v>
      </c>
      <c r="N20" s="38">
        <v>43035</v>
      </c>
      <c r="O20" s="39" t="s">
        <v>32</v>
      </c>
      <c r="Q20" s="40"/>
      <c r="T20" s="28"/>
      <c r="U20" s="28"/>
      <c r="V20" s="28"/>
      <c r="W20" s="30"/>
      <c r="X20" s="28"/>
      <c r="Y20" s="28"/>
      <c r="Z20" s="30"/>
    </row>
    <row r="21" spans="1:30" ht="25.2" customHeight="1">
      <c r="A21" s="4">
        <v>9</v>
      </c>
      <c r="B21" s="33">
        <v>2</v>
      </c>
      <c r="C21" s="34" t="s">
        <v>49</v>
      </c>
      <c r="D21" s="35">
        <v>18206</v>
      </c>
      <c r="E21" s="35">
        <v>70121.88</v>
      </c>
      <c r="F21" s="36">
        <f>(D21-E21)/E21</f>
        <v>-0.74036634499816611</v>
      </c>
      <c r="G21" s="35">
        <v>3144</v>
      </c>
      <c r="H21" s="35">
        <v>78</v>
      </c>
      <c r="I21" s="37">
        <f>G21/H21</f>
        <v>40.307692307692307</v>
      </c>
      <c r="J21" s="35">
        <v>9</v>
      </c>
      <c r="K21" s="37">
        <v>4</v>
      </c>
      <c r="L21" s="35">
        <v>436360.7699999999</v>
      </c>
      <c r="M21" s="35">
        <v>83921</v>
      </c>
      <c r="N21" s="38">
        <v>43014</v>
      </c>
      <c r="O21" s="39" t="s">
        <v>50</v>
      </c>
      <c r="Q21" s="40"/>
      <c r="T21" s="28"/>
      <c r="U21" s="28"/>
      <c r="V21" s="28"/>
      <c r="W21" s="30"/>
      <c r="X21" s="28"/>
      <c r="Y21" s="28"/>
      <c r="Z21" s="30"/>
    </row>
    <row r="22" spans="1:30" ht="25.2" customHeight="1">
      <c r="A22" s="4">
        <v>10</v>
      </c>
      <c r="B22" s="33">
        <v>5</v>
      </c>
      <c r="C22" s="41" t="s">
        <v>65</v>
      </c>
      <c r="D22" s="35">
        <v>12379.51</v>
      </c>
      <c r="E22" s="35">
        <v>17630.23</v>
      </c>
      <c r="F22" s="36">
        <f>(D22-E22)/E22</f>
        <v>-0.29782481567171837</v>
      </c>
      <c r="G22" s="35">
        <v>2190</v>
      </c>
      <c r="H22" s="37">
        <v>56</v>
      </c>
      <c r="I22" s="37">
        <f>G22/H22</f>
        <v>39.107142857142854</v>
      </c>
      <c r="J22" s="37">
        <v>9</v>
      </c>
      <c r="K22" s="37">
        <v>2</v>
      </c>
      <c r="L22" s="35">
        <v>30009.74</v>
      </c>
      <c r="M22" s="35">
        <v>5530</v>
      </c>
      <c r="N22" s="38">
        <v>43028</v>
      </c>
      <c r="O22" s="39" t="s">
        <v>28</v>
      </c>
      <c r="Q22" s="40"/>
      <c r="T22" s="28"/>
      <c r="U22" s="28"/>
      <c r="V22" s="28"/>
      <c r="W22" s="30"/>
      <c r="X22" s="28"/>
      <c r="Y22" s="28"/>
      <c r="Z22" s="30"/>
    </row>
    <row r="23" spans="1:30" ht="25.2" customHeight="1">
      <c r="A23" s="42"/>
      <c r="B23" s="42"/>
      <c r="C23" s="43" t="s">
        <v>30</v>
      </c>
      <c r="D23" s="44">
        <f>SUM(D13:D22)</f>
        <v>709912.74000000011</v>
      </c>
      <c r="E23" s="44">
        <f>SUM(E13:E22)</f>
        <v>255658.66000000003</v>
      </c>
      <c r="F23" s="45">
        <f>(D23-E23)/E23</f>
        <v>1.7767991117531479</v>
      </c>
      <c r="G23" s="44">
        <f>SUM(G13:G22)</f>
        <v>128222</v>
      </c>
      <c r="H23" s="46"/>
      <c r="I23" s="47"/>
      <c r="J23" s="46"/>
      <c r="K23" s="48"/>
      <c r="L23" s="49"/>
      <c r="M23" s="37"/>
      <c r="N23" s="50"/>
      <c r="O23" s="51"/>
      <c r="Q23" s="40"/>
      <c r="T23" s="28"/>
      <c r="U23" s="28"/>
      <c r="V23" s="28"/>
      <c r="W23" s="30"/>
      <c r="X23" s="28"/>
      <c r="Y23" s="28"/>
      <c r="Z23" s="30"/>
    </row>
    <row r="24" spans="1:30" ht="12" customHeight="1">
      <c r="A24" s="52"/>
      <c r="B24" s="52"/>
      <c r="C24" s="53"/>
      <c r="D24" s="54"/>
      <c r="E24" s="54"/>
      <c r="F24" s="54"/>
      <c r="G24" s="55"/>
      <c r="H24" s="56"/>
      <c r="I24" s="57"/>
      <c r="J24" s="56"/>
      <c r="K24" s="58"/>
      <c r="L24" s="54"/>
      <c r="M24" s="55"/>
      <c r="N24" s="59"/>
      <c r="O24" s="60"/>
      <c r="Q24" s="40"/>
      <c r="T24" s="28"/>
      <c r="U24" s="28"/>
      <c r="V24" s="28"/>
      <c r="W24" s="30"/>
      <c r="X24" s="28"/>
      <c r="Y24" s="28"/>
      <c r="Z24" s="30"/>
    </row>
    <row r="25" spans="1:30" ht="25.2" customHeight="1">
      <c r="A25" s="33">
        <v>11</v>
      </c>
      <c r="B25" s="33">
        <v>6</v>
      </c>
      <c r="C25" s="41" t="s">
        <v>45</v>
      </c>
      <c r="D25" s="35">
        <v>10307.4</v>
      </c>
      <c r="E25" s="35">
        <v>11690.39</v>
      </c>
      <c r="F25" s="36">
        <f>(D25-E25)/E25</f>
        <v>-0.11830144246684669</v>
      </c>
      <c r="G25" s="35">
        <v>2291</v>
      </c>
      <c r="H25" s="37">
        <v>144</v>
      </c>
      <c r="I25" s="37">
        <f>G25/H25</f>
        <v>15.909722222222221</v>
      </c>
      <c r="J25" s="37">
        <v>11</v>
      </c>
      <c r="K25" s="37">
        <v>4</v>
      </c>
      <c r="L25" s="35">
        <v>100120.57</v>
      </c>
      <c r="M25" s="35">
        <v>24050</v>
      </c>
      <c r="N25" s="38">
        <v>43014</v>
      </c>
      <c r="O25" s="39" t="s">
        <v>27</v>
      </c>
      <c r="Q25" s="40"/>
      <c r="T25" s="28"/>
      <c r="U25" s="28"/>
      <c r="V25" s="28"/>
      <c r="W25" s="30"/>
      <c r="X25" s="28"/>
      <c r="Y25" s="28"/>
      <c r="Z25" s="30"/>
    </row>
    <row r="26" spans="1:30" ht="25.2" customHeight="1">
      <c r="A26" s="4">
        <v>12</v>
      </c>
      <c r="B26" s="4" t="s">
        <v>54</v>
      </c>
      <c r="C26" s="41" t="s">
        <v>78</v>
      </c>
      <c r="D26" s="35">
        <v>6608.01</v>
      </c>
      <c r="E26" s="11" t="s">
        <v>31</v>
      </c>
      <c r="F26" s="5" t="s">
        <v>31</v>
      </c>
      <c r="G26" s="35">
        <v>1037</v>
      </c>
      <c r="H26" s="37">
        <v>8</v>
      </c>
      <c r="I26" s="37">
        <f>G26/H26</f>
        <v>129.625</v>
      </c>
      <c r="J26" s="37">
        <v>8</v>
      </c>
      <c r="K26" s="37">
        <v>0</v>
      </c>
      <c r="L26" s="35">
        <v>6608.01</v>
      </c>
      <c r="M26" s="35">
        <v>1037</v>
      </c>
      <c r="N26" s="7" t="s">
        <v>46</v>
      </c>
      <c r="O26" s="39" t="s">
        <v>28</v>
      </c>
      <c r="Q26" s="40"/>
      <c r="T26" s="28"/>
      <c r="U26" s="28"/>
      <c r="V26" s="28"/>
      <c r="W26" s="30"/>
      <c r="X26" s="28"/>
      <c r="Y26" s="28"/>
      <c r="Z26" s="30"/>
    </row>
    <row r="27" spans="1:30" ht="25.2" customHeight="1">
      <c r="A27" s="4">
        <v>13</v>
      </c>
      <c r="B27" s="33">
        <v>13</v>
      </c>
      <c r="C27" s="41" t="s">
        <v>39</v>
      </c>
      <c r="D27" s="35">
        <v>5799.93</v>
      </c>
      <c r="E27" s="35">
        <v>5657.15</v>
      </c>
      <c r="F27" s="36">
        <f>(D27-E27)/E27</f>
        <v>2.5238857021645293E-2</v>
      </c>
      <c r="G27" s="35">
        <v>1345</v>
      </c>
      <c r="H27" s="37">
        <v>63</v>
      </c>
      <c r="I27" s="37">
        <f>G27/H27</f>
        <v>21.349206349206348</v>
      </c>
      <c r="J27" s="37">
        <v>7</v>
      </c>
      <c r="K27" s="37">
        <v>6</v>
      </c>
      <c r="L27" s="35">
        <v>123237.32</v>
      </c>
      <c r="M27" s="35">
        <v>27590</v>
      </c>
      <c r="N27" s="38">
        <v>43000</v>
      </c>
      <c r="O27" s="39" t="s">
        <v>33</v>
      </c>
      <c r="Q27" s="40"/>
      <c r="T27" s="28"/>
      <c r="U27" s="28"/>
      <c r="V27" s="28"/>
      <c r="W27" s="30"/>
      <c r="X27" s="28"/>
      <c r="Y27" s="28"/>
      <c r="Z27" s="30"/>
    </row>
    <row r="28" spans="1:30" ht="25.2" customHeight="1">
      <c r="A28" s="33">
        <v>14</v>
      </c>
      <c r="B28" s="70" t="s">
        <v>31</v>
      </c>
      <c r="C28" s="71" t="s">
        <v>72</v>
      </c>
      <c r="D28" s="11">
        <v>4302.2400000000043</v>
      </c>
      <c r="E28" s="11" t="s">
        <v>31</v>
      </c>
      <c r="F28" s="5" t="s">
        <v>31</v>
      </c>
      <c r="G28" s="11">
        <v>713</v>
      </c>
      <c r="H28" s="6">
        <v>30</v>
      </c>
      <c r="I28" s="6">
        <f>G28/H28</f>
        <v>23.766666666666666</v>
      </c>
      <c r="J28" s="6">
        <v>3</v>
      </c>
      <c r="K28" s="6">
        <v>3</v>
      </c>
      <c r="L28" s="11">
        <v>38411.220000000008</v>
      </c>
      <c r="M28" s="11">
        <v>7274</v>
      </c>
      <c r="N28" s="7">
        <v>43021</v>
      </c>
      <c r="O28" s="8" t="s">
        <v>73</v>
      </c>
      <c r="P28"/>
      <c r="Q28" s="9"/>
      <c r="R28"/>
      <c r="S28"/>
      <c r="T28" s="72"/>
      <c r="U28" s="72"/>
      <c r="V28" s="72"/>
      <c r="W28" s="73"/>
      <c r="X28" s="72"/>
      <c r="Y28" s="72"/>
      <c r="Z28" s="73"/>
      <c r="AA28" s="74"/>
      <c r="AB28" s="74"/>
      <c r="AC28" s="74"/>
      <c r="AD28" s="74"/>
    </row>
    <row r="29" spans="1:30" ht="25.2" customHeight="1">
      <c r="A29" s="4">
        <v>15</v>
      </c>
      <c r="B29" s="33">
        <v>14</v>
      </c>
      <c r="C29" s="41" t="s">
        <v>57</v>
      </c>
      <c r="D29" s="35">
        <v>2799</v>
      </c>
      <c r="E29" s="35">
        <v>5291</v>
      </c>
      <c r="F29" s="36">
        <f>(D29-E29)/E29</f>
        <v>-0.47098847098847096</v>
      </c>
      <c r="G29" s="35">
        <v>544</v>
      </c>
      <c r="H29" s="6" t="s">
        <v>31</v>
      </c>
      <c r="I29" s="37" t="s">
        <v>31</v>
      </c>
      <c r="J29" s="37">
        <v>6</v>
      </c>
      <c r="K29" s="37">
        <v>3</v>
      </c>
      <c r="L29" s="35">
        <v>15338</v>
      </c>
      <c r="M29" s="35">
        <v>3164</v>
      </c>
      <c r="N29" s="38">
        <v>43021</v>
      </c>
      <c r="O29" s="39" t="s">
        <v>36</v>
      </c>
      <c r="Q29" s="40"/>
      <c r="T29" s="28"/>
      <c r="U29" s="28"/>
      <c r="V29" s="28"/>
      <c r="W29" s="30"/>
      <c r="X29" s="28"/>
      <c r="Y29" s="28"/>
      <c r="Z29" s="30"/>
    </row>
    <row r="30" spans="1:30" s="1" customFormat="1" ht="25.2" customHeight="1">
      <c r="A30" s="4">
        <v>16</v>
      </c>
      <c r="B30" s="33">
        <v>8</v>
      </c>
      <c r="C30" s="41" t="s">
        <v>52</v>
      </c>
      <c r="D30" s="35">
        <v>2189.66</v>
      </c>
      <c r="E30" s="35">
        <v>8330.6299999999992</v>
      </c>
      <c r="F30" s="36">
        <f>(D30-E30)/E30</f>
        <v>-0.73715553325498795</v>
      </c>
      <c r="G30" s="35">
        <v>380</v>
      </c>
      <c r="H30" s="37">
        <v>16</v>
      </c>
      <c r="I30" s="37">
        <f>G30/H30</f>
        <v>23.75</v>
      </c>
      <c r="J30" s="37">
        <v>3</v>
      </c>
      <c r="K30" s="37">
        <v>3</v>
      </c>
      <c r="L30" s="35">
        <v>31782.93</v>
      </c>
      <c r="M30" s="35">
        <v>6479</v>
      </c>
      <c r="N30" s="38">
        <v>43021</v>
      </c>
      <c r="O30" s="39" t="s">
        <v>27</v>
      </c>
      <c r="P30" s="12"/>
      <c r="Q30" s="40"/>
      <c r="R30" s="12"/>
      <c r="S30" s="12"/>
      <c r="T30" s="28"/>
      <c r="U30" s="28"/>
      <c r="V30" s="28"/>
      <c r="W30" s="30"/>
      <c r="X30" s="28"/>
      <c r="Y30" s="28"/>
      <c r="Z30" s="30"/>
      <c r="AA30" s="12"/>
      <c r="AB30" s="12"/>
      <c r="AC30" s="12"/>
      <c r="AD30" s="12"/>
    </row>
    <row r="31" spans="1:30" s="1" customFormat="1" ht="25.2" customHeight="1">
      <c r="A31" s="33">
        <v>17</v>
      </c>
      <c r="B31" s="33">
        <v>10</v>
      </c>
      <c r="C31" s="41" t="s">
        <v>56</v>
      </c>
      <c r="D31" s="35">
        <v>1874.48</v>
      </c>
      <c r="E31" s="35">
        <v>7293.47</v>
      </c>
      <c r="F31" s="36">
        <f>(D31-E31)/E31</f>
        <v>-0.7429920188881286</v>
      </c>
      <c r="G31" s="35">
        <v>335</v>
      </c>
      <c r="H31" s="37">
        <v>14</v>
      </c>
      <c r="I31" s="37">
        <f>G31/H31</f>
        <v>23.928571428571427</v>
      </c>
      <c r="J31" s="37">
        <v>3</v>
      </c>
      <c r="K31" s="37">
        <v>3</v>
      </c>
      <c r="L31" s="35">
        <v>40139.830000000009</v>
      </c>
      <c r="M31" s="35">
        <v>8510</v>
      </c>
      <c r="N31" s="38">
        <v>43021</v>
      </c>
      <c r="O31" s="39" t="s">
        <v>32</v>
      </c>
      <c r="P31" s="12"/>
      <c r="Q31" s="40"/>
      <c r="R31" s="12"/>
      <c r="S31" s="12"/>
      <c r="T31" s="28"/>
      <c r="U31" s="28"/>
      <c r="V31" s="28"/>
      <c r="W31" s="30"/>
      <c r="X31" s="28"/>
      <c r="Y31" s="28"/>
      <c r="Z31" s="30"/>
      <c r="AA31" s="12"/>
      <c r="AB31" s="12"/>
      <c r="AC31" s="12"/>
      <c r="AD31" s="12"/>
    </row>
    <row r="32" spans="1:30" s="1" customFormat="1" ht="25.2" customHeight="1">
      <c r="A32" s="4">
        <v>18</v>
      </c>
      <c r="B32" s="33">
        <v>9</v>
      </c>
      <c r="C32" s="34" t="s">
        <v>40</v>
      </c>
      <c r="D32" s="35">
        <v>1432.95</v>
      </c>
      <c r="E32" s="35">
        <v>8307.9599999999991</v>
      </c>
      <c r="F32" s="36">
        <f>(D32-E32)/E32</f>
        <v>-0.82752083543974697</v>
      </c>
      <c r="G32" s="35">
        <v>330</v>
      </c>
      <c r="H32" s="35">
        <v>17</v>
      </c>
      <c r="I32" s="37">
        <f>G32/H32</f>
        <v>19.411764705882351</v>
      </c>
      <c r="J32" s="35">
        <v>6</v>
      </c>
      <c r="K32" s="37">
        <v>6</v>
      </c>
      <c r="L32" s="35">
        <v>241925.48</v>
      </c>
      <c r="M32" s="35">
        <v>46544</v>
      </c>
      <c r="N32" s="38">
        <v>43000</v>
      </c>
      <c r="O32" s="39" t="s">
        <v>41</v>
      </c>
      <c r="P32" s="12"/>
      <c r="Q32" s="40"/>
      <c r="R32" s="12"/>
      <c r="S32" s="12"/>
      <c r="T32" s="28"/>
      <c r="U32" s="28"/>
      <c r="V32" s="28"/>
      <c r="W32" s="30"/>
      <c r="X32" s="28"/>
      <c r="Y32" s="28"/>
      <c r="Z32" s="30"/>
      <c r="AA32" s="12"/>
      <c r="AB32" s="12"/>
      <c r="AC32" s="12"/>
      <c r="AD32" s="12"/>
    </row>
    <row r="33" spans="1:30" ht="25.2" customHeight="1">
      <c r="A33" s="4">
        <v>19</v>
      </c>
      <c r="B33" s="33">
        <v>11</v>
      </c>
      <c r="C33" s="41" t="s">
        <v>60</v>
      </c>
      <c r="D33" s="35">
        <v>1117.99</v>
      </c>
      <c r="E33" s="35">
        <v>6086.99</v>
      </c>
      <c r="F33" s="36">
        <f>(D33-E33)/E33</f>
        <v>-0.81633122446397977</v>
      </c>
      <c r="G33" s="35">
        <v>210</v>
      </c>
      <c r="H33" s="37">
        <v>11</v>
      </c>
      <c r="I33" s="37">
        <f>G33/H33</f>
        <v>19.09090909090909</v>
      </c>
      <c r="J33" s="37">
        <v>2</v>
      </c>
      <c r="K33" s="37">
        <v>2</v>
      </c>
      <c r="L33" s="35">
        <v>7204.98</v>
      </c>
      <c r="M33" s="35">
        <v>1379</v>
      </c>
      <c r="N33" s="38">
        <v>43028</v>
      </c>
      <c r="O33" s="39" t="s">
        <v>27</v>
      </c>
      <c r="Q33" s="40"/>
      <c r="T33" s="28"/>
      <c r="U33" s="28"/>
      <c r="V33" s="28"/>
      <c r="W33" s="30"/>
      <c r="X33" s="28"/>
      <c r="Y33" s="28"/>
      <c r="Z33" s="30"/>
    </row>
    <row r="34" spans="1:30" ht="25.2" customHeight="1">
      <c r="A34" s="33">
        <v>20</v>
      </c>
      <c r="B34" s="33">
        <v>15</v>
      </c>
      <c r="C34" s="34" t="s">
        <v>37</v>
      </c>
      <c r="D34" s="35">
        <v>1048.6400000000001</v>
      </c>
      <c r="E34" s="35">
        <v>2151.98</v>
      </c>
      <c r="F34" s="36">
        <f>(D34-E34)/E34</f>
        <v>-0.51270922592217394</v>
      </c>
      <c r="G34" s="35">
        <v>170</v>
      </c>
      <c r="H34" s="35">
        <v>6</v>
      </c>
      <c r="I34" s="37">
        <f>G34/H34</f>
        <v>28.333333333333332</v>
      </c>
      <c r="J34" s="35">
        <v>0</v>
      </c>
      <c r="K34" s="37">
        <v>8</v>
      </c>
      <c r="L34" s="35">
        <v>263281.69</v>
      </c>
      <c r="M34" s="35">
        <v>47656</v>
      </c>
      <c r="N34" s="61">
        <v>42986</v>
      </c>
      <c r="O34" s="39" t="s">
        <v>33</v>
      </c>
      <c r="Q34" s="40"/>
      <c r="T34" s="28"/>
      <c r="U34" s="28"/>
      <c r="V34" s="28"/>
      <c r="W34" s="30"/>
      <c r="X34" s="28"/>
      <c r="Y34" s="28"/>
      <c r="Z34" s="30"/>
    </row>
    <row r="35" spans="1:30" ht="25.2" customHeight="1">
      <c r="A35" s="42"/>
      <c r="B35" s="42"/>
      <c r="C35" s="43" t="s">
        <v>34</v>
      </c>
      <c r="D35" s="44">
        <f>SUM(D23:D34)</f>
        <v>747393.04000000015</v>
      </c>
      <c r="E35" s="44">
        <f>SUM(E23:E34)</f>
        <v>310468.23000000004</v>
      </c>
      <c r="F35" s="45">
        <f>(D35-E35)/E35</f>
        <v>1.4073092438475914</v>
      </c>
      <c r="G35" s="44">
        <f>SUM(G23:G34)</f>
        <v>135577</v>
      </c>
      <c r="H35" s="46"/>
      <c r="I35" s="47"/>
      <c r="J35" s="46"/>
      <c r="K35" s="48"/>
      <c r="L35" s="49"/>
      <c r="M35" s="37"/>
      <c r="N35" s="50"/>
      <c r="O35" s="51"/>
      <c r="Q35" s="40"/>
      <c r="T35" s="28"/>
      <c r="U35" s="28"/>
      <c r="V35" s="28"/>
      <c r="W35" s="30"/>
      <c r="X35" s="28"/>
      <c r="Y35" s="28"/>
      <c r="Z35" s="30"/>
    </row>
    <row r="36" spans="1:30" ht="11.25" customHeight="1">
      <c r="A36" s="52"/>
      <c r="B36" s="52"/>
      <c r="C36" s="53"/>
      <c r="D36" s="54"/>
      <c r="E36" s="54"/>
      <c r="F36" s="54"/>
      <c r="G36" s="55"/>
      <c r="H36" s="56"/>
      <c r="I36" s="57"/>
      <c r="J36" s="56"/>
      <c r="K36" s="58"/>
      <c r="L36" s="54"/>
      <c r="M36" s="55"/>
      <c r="N36" s="59"/>
      <c r="O36" s="60"/>
      <c r="Q36" s="40"/>
      <c r="T36" s="28"/>
      <c r="U36" s="28"/>
      <c r="V36" s="28"/>
      <c r="W36" s="30"/>
      <c r="X36" s="28"/>
      <c r="Y36" s="28"/>
      <c r="Z36" s="30"/>
    </row>
    <row r="37" spans="1:30" ht="25.2" customHeight="1">
      <c r="A37" s="4">
        <v>21</v>
      </c>
      <c r="B37" s="33">
        <v>7</v>
      </c>
      <c r="C37" s="41" t="s">
        <v>48</v>
      </c>
      <c r="D37" s="35">
        <v>1026.76</v>
      </c>
      <c r="E37" s="35">
        <v>8398.1299999999992</v>
      </c>
      <c r="F37" s="36">
        <f>(D37-E37)/E37</f>
        <v>-0.8777394491392726</v>
      </c>
      <c r="G37" s="35">
        <v>202</v>
      </c>
      <c r="H37" s="37">
        <v>6</v>
      </c>
      <c r="I37" s="37">
        <f>G37/H37</f>
        <v>33.666666666666664</v>
      </c>
      <c r="J37" s="37">
        <v>3</v>
      </c>
      <c r="K37" s="37">
        <v>3</v>
      </c>
      <c r="L37" s="35">
        <v>31342.240000000002</v>
      </c>
      <c r="M37" s="35">
        <v>6477</v>
      </c>
      <c r="N37" s="38">
        <v>43021</v>
      </c>
      <c r="O37" s="39" t="s">
        <v>28</v>
      </c>
      <c r="Q37" s="40"/>
      <c r="T37" s="28"/>
      <c r="U37" s="28"/>
      <c r="V37" s="28"/>
      <c r="W37" s="30"/>
      <c r="X37" s="28"/>
      <c r="Y37" s="28"/>
      <c r="Z37" s="30"/>
    </row>
    <row r="38" spans="1:30" ht="25.2" customHeight="1">
      <c r="A38" s="4">
        <v>22</v>
      </c>
      <c r="B38" s="33">
        <v>17</v>
      </c>
      <c r="C38" s="34" t="s">
        <v>35</v>
      </c>
      <c r="D38" s="35">
        <v>747.07</v>
      </c>
      <c r="E38" s="35">
        <v>1412.87</v>
      </c>
      <c r="F38" s="36">
        <f>(D38-E38)/E38</f>
        <v>-0.47123939215922195</v>
      </c>
      <c r="G38" s="35">
        <v>184</v>
      </c>
      <c r="H38" s="35">
        <v>14</v>
      </c>
      <c r="I38" s="37">
        <f>G38/H38</f>
        <v>13.142857142857142</v>
      </c>
      <c r="J38" s="35">
        <v>2</v>
      </c>
      <c r="K38" s="37">
        <v>10</v>
      </c>
      <c r="L38" s="35">
        <v>107793.87</v>
      </c>
      <c r="M38" s="35">
        <v>25095</v>
      </c>
      <c r="N38" s="38">
        <v>42972</v>
      </c>
      <c r="O38" s="39" t="s">
        <v>28</v>
      </c>
      <c r="Q38" s="40"/>
      <c r="T38" s="28"/>
      <c r="U38" s="28"/>
      <c r="V38" s="28"/>
      <c r="W38" s="30"/>
      <c r="X38" s="28"/>
      <c r="Y38" s="28"/>
      <c r="Z38" s="30"/>
    </row>
    <row r="39" spans="1:30" ht="25.2" customHeight="1">
      <c r="A39" s="33">
        <v>23</v>
      </c>
      <c r="B39" s="33">
        <v>18</v>
      </c>
      <c r="C39" s="41" t="s">
        <v>38</v>
      </c>
      <c r="D39" s="35">
        <v>528.28</v>
      </c>
      <c r="E39" s="35">
        <v>1224.53</v>
      </c>
      <c r="F39" s="36">
        <f>(D39-E39)/E39</f>
        <v>-0.56858549810947878</v>
      </c>
      <c r="G39" s="35">
        <v>135</v>
      </c>
      <c r="H39" s="37">
        <v>14</v>
      </c>
      <c r="I39" s="37">
        <f>G39/H39</f>
        <v>9.6428571428571423</v>
      </c>
      <c r="J39" s="37">
        <v>2</v>
      </c>
      <c r="K39" s="37">
        <v>8</v>
      </c>
      <c r="L39" s="35">
        <v>55557.24</v>
      </c>
      <c r="M39" s="35">
        <v>13200</v>
      </c>
      <c r="N39" s="38">
        <v>42986</v>
      </c>
      <c r="O39" s="39" t="s">
        <v>27</v>
      </c>
      <c r="Q39" s="40"/>
      <c r="T39" s="28"/>
      <c r="U39" s="28"/>
      <c r="V39" s="28"/>
      <c r="W39" s="30"/>
      <c r="X39" s="28"/>
      <c r="Y39" s="28"/>
      <c r="Z39" s="30"/>
    </row>
    <row r="40" spans="1:30" ht="25.2" customHeight="1">
      <c r="A40" s="4">
        <v>24</v>
      </c>
      <c r="B40" s="33">
        <v>23</v>
      </c>
      <c r="C40" s="10" t="s">
        <v>63</v>
      </c>
      <c r="D40" s="11">
        <v>476.2</v>
      </c>
      <c r="E40" s="11">
        <v>376.7</v>
      </c>
      <c r="F40" s="36">
        <f>(D40-E40)/E40</f>
        <v>0.26413591717547119</v>
      </c>
      <c r="G40" s="11">
        <v>110</v>
      </c>
      <c r="H40" s="6">
        <v>5</v>
      </c>
      <c r="I40" s="6">
        <f>G40/H40</f>
        <v>22</v>
      </c>
      <c r="J40" s="6">
        <v>2</v>
      </c>
      <c r="K40" s="6">
        <v>4</v>
      </c>
      <c r="L40" s="11">
        <v>5397.3</v>
      </c>
      <c r="M40" s="11">
        <v>1539</v>
      </c>
      <c r="N40" s="7">
        <v>43014</v>
      </c>
      <c r="O40" s="8" t="s">
        <v>64</v>
      </c>
      <c r="P40" s="1"/>
      <c r="Q40" s="9"/>
      <c r="R40" s="1"/>
      <c r="S40" s="1"/>
      <c r="T40" s="2"/>
      <c r="U40" s="2"/>
      <c r="V40" s="2"/>
      <c r="W40" s="3"/>
      <c r="X40" s="2"/>
      <c r="Y40" s="2"/>
      <c r="Z40" s="3"/>
    </row>
    <row r="41" spans="1:30" ht="25.2" customHeight="1">
      <c r="A41" s="4">
        <v>25</v>
      </c>
      <c r="B41" s="33">
        <v>19</v>
      </c>
      <c r="C41" s="41" t="s">
        <v>42</v>
      </c>
      <c r="D41" s="35">
        <v>347.06</v>
      </c>
      <c r="E41" s="35">
        <v>1005.93</v>
      </c>
      <c r="F41" s="36">
        <f>(D41-E41)/E41</f>
        <v>-0.6549859334148499</v>
      </c>
      <c r="G41" s="35">
        <v>67</v>
      </c>
      <c r="H41" s="37">
        <v>3</v>
      </c>
      <c r="I41" s="37">
        <f>G41/H41</f>
        <v>22.333333333333332</v>
      </c>
      <c r="J41" s="37">
        <v>1</v>
      </c>
      <c r="K41" s="37">
        <v>6</v>
      </c>
      <c r="L41" s="35">
        <v>72116.34</v>
      </c>
      <c r="M41" s="35">
        <v>13664</v>
      </c>
      <c r="N41" s="38">
        <v>43000</v>
      </c>
      <c r="O41" s="39" t="s">
        <v>28</v>
      </c>
      <c r="Q41" s="40"/>
      <c r="T41" s="28"/>
      <c r="U41" s="28"/>
      <c r="V41" s="28"/>
      <c r="W41" s="30"/>
      <c r="X41" s="28"/>
      <c r="Y41" s="28"/>
      <c r="Z41" s="30"/>
    </row>
    <row r="42" spans="1:30" ht="25.2" customHeight="1">
      <c r="A42" s="33">
        <v>26</v>
      </c>
      <c r="B42" s="4" t="s">
        <v>31</v>
      </c>
      <c r="C42" s="10" t="s">
        <v>74</v>
      </c>
      <c r="D42" s="11">
        <v>201.6</v>
      </c>
      <c r="E42" s="11" t="s">
        <v>31</v>
      </c>
      <c r="F42" s="5" t="s">
        <v>31</v>
      </c>
      <c r="G42" s="11">
        <v>48</v>
      </c>
      <c r="H42" s="6">
        <v>5</v>
      </c>
      <c r="I42" s="6">
        <f>G42/H42</f>
        <v>9.6</v>
      </c>
      <c r="J42" s="6">
        <v>2</v>
      </c>
      <c r="K42" s="6">
        <v>5</v>
      </c>
      <c r="L42" s="11">
        <v>37017.64</v>
      </c>
      <c r="M42" s="11">
        <v>7299</v>
      </c>
      <c r="N42" s="7">
        <v>43007</v>
      </c>
      <c r="O42" s="8" t="s">
        <v>73</v>
      </c>
      <c r="P42" s="1"/>
      <c r="Q42" s="9"/>
      <c r="R42" s="1"/>
      <c r="S42" s="1"/>
      <c r="T42" s="2"/>
      <c r="U42" s="2"/>
      <c r="V42" s="2"/>
      <c r="W42" s="3"/>
      <c r="X42" s="2"/>
      <c r="Y42" s="2"/>
      <c r="Z42" s="3"/>
      <c r="AA42" s="1"/>
      <c r="AB42" s="1"/>
      <c r="AC42" s="1"/>
      <c r="AD42" s="1"/>
    </row>
    <row r="43" spans="1:30" ht="25.2" customHeight="1">
      <c r="A43" s="4">
        <v>27</v>
      </c>
      <c r="B43" s="4" t="s">
        <v>31</v>
      </c>
      <c r="C43" s="10" t="s">
        <v>75</v>
      </c>
      <c r="D43" s="11">
        <v>155.1</v>
      </c>
      <c r="E43" s="11" t="s">
        <v>31</v>
      </c>
      <c r="F43" s="5" t="s">
        <v>31</v>
      </c>
      <c r="G43" s="11">
        <v>33</v>
      </c>
      <c r="H43" s="6">
        <v>3</v>
      </c>
      <c r="I43" s="6">
        <f>G43/H43</f>
        <v>11</v>
      </c>
      <c r="J43" s="6">
        <v>1</v>
      </c>
      <c r="K43" s="6">
        <v>7</v>
      </c>
      <c r="L43" s="11">
        <v>9307.75</v>
      </c>
      <c r="M43" s="11">
        <v>1977</v>
      </c>
      <c r="N43" s="7">
        <v>42986</v>
      </c>
      <c r="O43" s="8" t="s">
        <v>73</v>
      </c>
      <c r="P43" s="1"/>
      <c r="Q43" s="9"/>
      <c r="R43" s="1"/>
      <c r="S43" s="1"/>
      <c r="T43" s="2"/>
      <c r="U43" s="2"/>
      <c r="V43" s="2"/>
      <c r="W43" s="3"/>
      <c r="X43" s="2"/>
      <c r="Y43" s="2"/>
      <c r="Z43" s="3"/>
      <c r="AA43" s="1"/>
      <c r="AB43" s="1"/>
      <c r="AC43" s="1"/>
      <c r="AD43" s="1"/>
    </row>
    <row r="44" spans="1:30" ht="25.2" customHeight="1">
      <c r="A44" s="4">
        <v>28</v>
      </c>
      <c r="B44" s="33">
        <v>24</v>
      </c>
      <c r="C44" s="41" t="s">
        <v>43</v>
      </c>
      <c r="D44" s="35">
        <v>155</v>
      </c>
      <c r="E44" s="35">
        <v>335.12</v>
      </c>
      <c r="F44" s="36">
        <f>(D44-E44)/E44</f>
        <v>-0.53747911195989495</v>
      </c>
      <c r="G44" s="35">
        <v>44</v>
      </c>
      <c r="H44" s="37">
        <v>3</v>
      </c>
      <c r="I44" s="37">
        <f>G44/H44</f>
        <v>14.666666666666666</v>
      </c>
      <c r="J44" s="37">
        <v>1</v>
      </c>
      <c r="K44" s="37">
        <v>6</v>
      </c>
      <c r="L44" s="35">
        <v>18067.63</v>
      </c>
      <c r="M44" s="35">
        <v>3730</v>
      </c>
      <c r="N44" s="38">
        <v>43000</v>
      </c>
      <c r="O44" s="39" t="s">
        <v>32</v>
      </c>
      <c r="Q44" s="40"/>
      <c r="T44" s="28"/>
      <c r="U44" s="28"/>
      <c r="V44" s="28"/>
      <c r="W44" s="30"/>
      <c r="X44" s="28"/>
      <c r="Y44" s="28"/>
      <c r="Z44" s="30"/>
    </row>
    <row r="45" spans="1:30" ht="25.2" customHeight="1">
      <c r="A45" s="42"/>
      <c r="B45" s="42"/>
      <c r="C45" s="43" t="s">
        <v>81</v>
      </c>
      <c r="D45" s="44">
        <f>SUM(D35:D44)</f>
        <v>751030.1100000001</v>
      </c>
      <c r="E45" s="44">
        <f>SUM(E35:E44)</f>
        <v>323221.51000000007</v>
      </c>
      <c r="F45" s="45">
        <f t="shared" ref="F45" si="0">(D45-E45)/E45</f>
        <v>1.3235771344549438</v>
      </c>
      <c r="G45" s="44">
        <f>SUM(G35:G44)</f>
        <v>136400</v>
      </c>
      <c r="H45" s="46"/>
      <c r="I45" s="47"/>
      <c r="J45" s="46"/>
      <c r="K45" s="48"/>
      <c r="L45" s="49"/>
      <c r="M45" s="62"/>
      <c r="N45" s="50"/>
      <c r="O45" s="63"/>
      <c r="R45" s="28"/>
      <c r="S45" s="28"/>
      <c r="T45" s="28"/>
      <c r="U45" s="30"/>
      <c r="V45" s="28"/>
      <c r="W45" s="28"/>
      <c r="X45" s="30"/>
    </row>
    <row r="47" spans="1:30">
      <c r="B47" s="40"/>
    </row>
    <row r="54" ht="17.399999999999999" customHeight="1"/>
    <row r="73" spans="20:26" ht="12" customHeight="1">
      <c r="T73" s="28"/>
      <c r="U73" s="28"/>
      <c r="V73" s="28"/>
      <c r="W73" s="30"/>
      <c r="X73" s="28"/>
      <c r="Y73" s="28"/>
      <c r="Z73" s="30"/>
    </row>
  </sheetData>
  <sortState ref="A13:AD44">
    <sortCondition descending="1" ref="D13:D44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2017-11-03T13:54:59Z</dcterms:modified>
</cp:coreProperties>
</file>