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7\Sausis\Savaitgalis\"/>
    </mc:Choice>
  </mc:AlternateContent>
  <bookViews>
    <workbookView xWindow="480" yWindow="3156" windowWidth="19440" windowHeight="9276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G41" i="1" l="1"/>
  <c r="E41" i="1"/>
  <c r="D41" i="1"/>
  <c r="G23" i="1"/>
  <c r="E23" i="1"/>
  <c r="D23" i="1"/>
  <c r="F38" i="1" l="1"/>
  <c r="I27" i="1"/>
  <c r="F26" i="1"/>
  <c r="I21" i="1"/>
  <c r="F18" i="1"/>
  <c r="F13" i="1"/>
  <c r="F39" i="1"/>
  <c r="F20" i="1"/>
  <c r="I15" i="1"/>
  <c r="I26" i="1" l="1"/>
  <c r="I18" i="1"/>
  <c r="I13" i="1"/>
  <c r="I38" i="1"/>
  <c r="F19" i="1" l="1"/>
  <c r="F16" i="1"/>
  <c r="I39" i="1" l="1"/>
  <c r="F36" i="1" l="1"/>
  <c r="F15" i="1"/>
  <c r="F40" i="1" l="1"/>
  <c r="F22" i="1"/>
  <c r="I19" i="1"/>
  <c r="I40" i="1" l="1"/>
  <c r="I22" i="1"/>
  <c r="I36" i="1" l="1"/>
  <c r="F37" i="1"/>
  <c r="F33" i="1"/>
  <c r="F28" i="1"/>
  <c r="F30" i="1"/>
  <c r="I28" i="1" l="1"/>
  <c r="I30" i="1"/>
  <c r="I37" i="1" l="1"/>
  <c r="I33" i="1" l="1"/>
  <c r="F25" i="1" l="1"/>
  <c r="G73" i="1" l="1"/>
  <c r="E73" i="1"/>
  <c r="D73" i="1"/>
  <c r="F73" i="1" s="1"/>
  <c r="I34" i="1"/>
  <c r="F34" i="1"/>
  <c r="I32" i="1"/>
  <c r="F32" i="1"/>
  <c r="I29" i="1"/>
  <c r="F29" i="1"/>
  <c r="I35" i="1"/>
  <c r="F35" i="1"/>
  <c r="I31" i="1"/>
  <c r="F31" i="1"/>
  <c r="I25" i="1"/>
  <c r="F41" i="1"/>
  <c r="F23" i="1"/>
</calcChain>
</file>

<file path=xl/sharedStrings.xml><?xml version="1.0" encoding="utf-8"?>
<sst xmlns="http://schemas.openxmlformats.org/spreadsheetml/2006/main" count="122" uniqueCount="77">
  <si>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</si>
  <si>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</si>
  <si>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</si>
  <si>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</si>
  <si>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</si>
  <si>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</si>
  <si>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</si>
  <si>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</si>
  <si>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</si>
  <si>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</si>
  <si>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</si>
  <si>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</si>
  <si>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</si>
  <si>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</si>
  <si>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</si>
  <si>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</si>
  <si>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</si>
  <si>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</si>
  <si>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</si>
  <si>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</si>
  <si>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</si>
  <si>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</si>
  <si>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</si>
  <si>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</si>
  <si>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</si>
  <si>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</si>
  <si>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</si>
  <si>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</si>
  <si>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Theatrical Film Distribution</t>
  </si>
  <si>
    <t>Žiūrovų lankomumo vidurkis</t>
  </si>
  <si>
    <t>Total (10)</t>
  </si>
  <si>
    <t>-</t>
  </si>
  <si>
    <t>NCG Distribution</t>
  </si>
  <si>
    <t>ACME Film / WB</t>
  </si>
  <si>
    <t>Total (20)</t>
  </si>
  <si>
    <t>ACME Film / SONY</t>
  </si>
  <si>
    <t>Troliai (Trolls)</t>
  </si>
  <si>
    <t>Prioro Pramogos</t>
  </si>
  <si>
    <t>Didysis šunų pabėgimas (Ozzy)</t>
  </si>
  <si>
    <t>Pjūklo ketera (Hacksaw Ridge)</t>
  </si>
  <si>
    <t>Atvykimas (Arrival)</t>
  </si>
  <si>
    <t>Fantastiniai gyvūnai ir kur juos rasti (Fantastic Beasts and where to find them)</t>
  </si>
  <si>
    <t>Vajana (Moana)</t>
  </si>
  <si>
    <t>N</t>
  </si>
  <si>
    <t>Naktiniai gyvūnai (Nocturnal animals)</t>
  </si>
  <si>
    <t>Nekaltosios (Les innocentes)</t>
  </si>
  <si>
    <t>Kino Pasaka</t>
  </si>
  <si>
    <t>Firmos Kalėdinis balius (Office Christmas party)</t>
  </si>
  <si>
    <t>Kalifornijos svajos (La La land)</t>
  </si>
  <si>
    <t>Seklūs vandenys (Ma Loute)</t>
  </si>
  <si>
    <t>Dainuok (Sing)</t>
  </si>
  <si>
    <t>Šelmis-1. Žvaigždžių karų istorija (Rogue One: A Star Wars Story)</t>
  </si>
  <si>
    <t>Įsikūnijęs blogis (Incarnate)</t>
  </si>
  <si>
    <t>Žudikų brolija (Assassin's Creed)</t>
  </si>
  <si>
    <t>12 kėdžių</t>
  </si>
  <si>
    <t>Film Jam</t>
  </si>
  <si>
    <t>Garsų pasaulio įrašai</t>
  </si>
  <si>
    <t>Broliai (Brodre)</t>
  </si>
  <si>
    <t>Florence (Florence Foster Jenkins)</t>
  </si>
  <si>
    <t>Pakeleiviai (Passengers)</t>
  </si>
  <si>
    <t>Sniego karalienė 3 (Snow Queen 3)</t>
  </si>
  <si>
    <t>Skrodimas (Autopsy of Jane Doe)</t>
  </si>
  <si>
    <t>Eglutės 5 (Yolki 5)</t>
  </si>
  <si>
    <t>January 6-8 Lithuanian top</t>
  </si>
  <si>
    <t>Sausio 6-8 d. Lietuvos kino teatruose rodytų filmų topas</t>
  </si>
  <si>
    <t>January 6-8</t>
  </si>
  <si>
    <t>Sausio 6-8</t>
  </si>
  <si>
    <t>December 30-January 1</t>
  </si>
  <si>
    <t>Gruodžio 30-Sausio 1</t>
  </si>
  <si>
    <t>Vikingas (Viking)</t>
  </si>
  <si>
    <t xml:space="preserve">80 098 </t>
  </si>
  <si>
    <t>Užslėptas grožis (Collateral Beauty)</t>
  </si>
  <si>
    <t>Patriotų diena (Patriots day)</t>
  </si>
  <si>
    <t>P</t>
  </si>
  <si>
    <t>Balerina (Ballerina)</t>
  </si>
  <si>
    <t>Preview</t>
  </si>
  <si>
    <t>Total (26)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</si>
</sst>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€&quot;;[Red]\-#,##0\ &quot;€&quot;"/>
    <numFmt numFmtId="8" formatCode="#,##0.00\ &quot;€&quot;;[Red]\-#,##0.00\ &quot;€&quot;"/>
    <numFmt numFmtId="164" formatCode="_-* #,##0.00_-;\-* #,##0.00_-;_-* &quot;-&quot;??_-;_-@_-"/>
    <numFmt numFmtId="165" formatCode="#,##0.00\ [$€-1];[Red]\-#,##0.00\ [$€-1]"/>
  </numFmts>
  <fonts count="18">
    <font>
      <sz val="11"/>
      <color theme="1"/>
      <name val="Calibri"/>
      <family val="2"/>
      <charset val="186"/>
      <scheme val="minor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b/>
      <sz val="16"/>
      <name val="Verdana"/>
      <family val="2"/>
      <charset val="186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b/>
      <sz val="10"/>
      <color theme="1"/>
      <name val="Verdana"/>
      <family val="2"/>
      <charset val="186"/>
    </font>
    <font>
      <b/>
      <sz val="10"/>
      <color rgb="FF00000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1"/>
      <color rgb="FFFF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4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164" fontId="6" fillId="0" borderId="0" applyFill="0" applyBorder="0" applyAlignment="0" applyProtection="0"/>
    <xf numFmtId="0" fontId="6" fillId="0" borderId="0"/>
    <xf numFmtId="0" fontId="7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6" fillId="0" borderId="0"/>
  </cellStyleXfs>
  <cellXfs count="77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vertical="center" wrapText="1"/>
    </xf>
    <xf numFmtId="3" fontId="1" fillId="3" borderId="7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/>
    <xf numFmtId="10" fontId="8" fillId="3" borderId="8" xfId="0" applyNumberFormat="1" applyFont="1" applyFill="1" applyBorder="1" applyAlignment="1">
      <alignment horizontal="center" vertical="center"/>
    </xf>
    <xf numFmtId="0" fontId="0" fillId="0" borderId="0" xfId="0"/>
    <xf numFmtId="4" fontId="0" fillId="0" borderId="0" xfId="0" applyNumberFormat="1"/>
    <xf numFmtId="4" fontId="8" fillId="2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4" fontId="8" fillId="3" borderId="7" xfId="0" applyNumberFormat="1" applyFont="1" applyFill="1" applyBorder="1" applyAlignment="1">
      <alignment horizontal="center" vertical="center"/>
    </xf>
    <xf numFmtId="3" fontId="7" fillId="3" borderId="7" xfId="1" applyNumberFormat="1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1" fontId="8" fillId="3" borderId="7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14" fontId="8" fillId="3" borderId="7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/>
    <xf numFmtId="1" fontId="8" fillId="2" borderId="7" xfId="0" applyNumberFormat="1" applyFont="1" applyFill="1" applyBorder="1" applyAlignment="1">
      <alignment horizontal="center" vertical="center"/>
    </xf>
    <xf numFmtId="3" fontId="0" fillId="0" borderId="0" xfId="0" applyNumberFormat="1"/>
    <xf numFmtId="10" fontId="11" fillId="2" borderId="8" xfId="0" applyNumberFormat="1" applyFont="1" applyFill="1" applyBorder="1" applyAlignment="1">
      <alignment horizontal="center" vertical="center"/>
    </xf>
    <xf numFmtId="0" fontId="0" fillId="0" borderId="0" xfId="0" applyBorder="1"/>
    <xf numFmtId="165" fontId="0" fillId="0" borderId="0" xfId="0" applyNumberFormat="1" applyBorder="1"/>
    <xf numFmtId="3" fontId="0" fillId="0" borderId="0" xfId="0" applyNumberFormat="1" applyBorder="1"/>
    <xf numFmtId="8" fontId="0" fillId="0" borderId="0" xfId="0" applyNumberFormat="1" applyBorder="1"/>
    <xf numFmtId="6" fontId="0" fillId="0" borderId="0" xfId="0" applyNumberFormat="1" applyBorder="1"/>
    <xf numFmtId="4" fontId="0" fillId="0" borderId="0" xfId="0" applyNumberFormat="1" applyBorder="1"/>
    <xf numFmtId="0" fontId="9" fillId="3" borderId="7" xfId="0" applyFont="1" applyFill="1" applyBorder="1" applyAlignment="1">
      <alignment horizontal="center" vertical="center" wrapText="1"/>
    </xf>
    <xf numFmtId="3" fontId="1" fillId="3" borderId="7" xfId="0" applyNumberFormat="1" applyFont="1" applyFill="1" applyBorder="1" applyAlignment="1">
      <alignment horizontal="center" vertical="center" wrapText="1"/>
    </xf>
    <xf numFmtId="10" fontId="11" fillId="3" borderId="8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right" vertical="center" wrapText="1"/>
    </xf>
    <xf numFmtId="10" fontId="8" fillId="2" borderId="7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1" fontId="8" fillId="2" borderId="7" xfId="0" applyNumberFormat="1" applyFont="1" applyFill="1" applyBorder="1" applyAlignment="1">
      <alignment horizontal="center" vertical="center"/>
    </xf>
    <xf numFmtId="3" fontId="10" fillId="2" borderId="7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3" fontId="1" fillId="0" borderId="7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vertical="center" wrapText="1"/>
    </xf>
    <xf numFmtId="14" fontId="8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0" fillId="0" borderId="0" xfId="0" applyNumberFormat="1" applyBorder="1"/>
    <xf numFmtId="3" fontId="10" fillId="0" borderId="7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0" xfId="0"/>
    <xf numFmtId="10" fontId="8" fillId="2" borderId="8" xfId="0" applyNumberFormat="1" applyFont="1" applyFill="1" applyBorder="1" applyAlignment="1">
      <alignment horizontal="center" vertical="center"/>
    </xf>
    <xf numFmtId="0" fontId="0" fillId="0" borderId="0" xfId="0"/>
    <xf numFmtId="4" fontId="0" fillId="0" borderId="0" xfId="0" applyNumberFormat="1"/>
    <xf numFmtId="0" fontId="1" fillId="2" borderId="8" xfId="0" applyFont="1" applyFill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/>
    </xf>
    <xf numFmtId="0" fontId="17" fillId="0" borderId="0" xfId="0" applyFont="1"/>
    <xf numFmtId="1" fontId="9" fillId="0" borderId="7" xfId="0" applyNumberFormat="1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9">
    <cellStyle name="Comma 2" xfId="9"/>
    <cellStyle name="Įprastas 2" xfId="14"/>
    <cellStyle name="Įprastas 3" xfId="15"/>
    <cellStyle name="Normal" xfId="0" builtinId="0"/>
    <cellStyle name="Normal 10" xfId="18"/>
    <cellStyle name="Normal 2" xfId="1"/>
    <cellStyle name="Normal 2 2" xfId="3"/>
    <cellStyle name="Normal 2 3" xfId="13"/>
    <cellStyle name="Normal 3" xfId="2"/>
    <cellStyle name="Normal 3 2" xfId="4"/>
    <cellStyle name="Normal 4" xfId="5"/>
    <cellStyle name="Normal 5" xfId="6"/>
    <cellStyle name="Normal 6" xfId="7"/>
    <cellStyle name="Normal 7" xfId="8"/>
    <cellStyle name="Normal 7 2" xfId="10"/>
    <cellStyle name="Normal 8" xfId="11"/>
    <cellStyle name="Normal 9" xfId="12"/>
    <cellStyle name="Normal 9 2" xfId="17"/>
    <cellStyle name="Обычный_niko_all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4"/>
  <sheetViews>
    <sheetView tabSelected="1" zoomScale="80" zoomScaleNormal="80" workbookViewId="0">
      <selection activeCell="S38" sqref="S38"/>
    </sheetView>
  </sheetViews>
  <sheetFormatPr defaultRowHeight="14.4"/>
  <cols>
    <col min="1" max="1" width="4.109375" customWidth="1"/>
    <col min="2" max="2" width="4" customWidth="1"/>
    <col min="3" max="3" width="29.44140625" customWidth="1"/>
    <col min="4" max="4" width="13.33203125" customWidth="1"/>
    <col min="5" max="5" width="14" customWidth="1"/>
    <col min="6" max="6" width="12.88671875" customWidth="1"/>
    <col min="7" max="7" width="12.109375" bestFit="1" customWidth="1"/>
    <col min="8" max="8" width="10.88671875" customWidth="1"/>
    <col min="9" max="9" width="12" customWidth="1"/>
    <col min="10" max="10" width="10.5546875" customWidth="1"/>
    <col min="11" max="11" width="12.109375" bestFit="1" customWidth="1"/>
    <col min="12" max="12" width="13.44140625" customWidth="1"/>
    <col min="13" max="13" width="13" customWidth="1"/>
    <col min="14" max="14" width="14" customWidth="1"/>
    <col min="15" max="15" width="15.44140625" customWidth="1"/>
    <col min="16" max="16" width="2.109375" customWidth="1"/>
    <col min="17" max="17" width="3.6640625" customWidth="1"/>
    <col min="18" max="18" width="5.109375" customWidth="1"/>
    <col min="19" max="19" width="29.6640625" customWidth="1"/>
    <col min="20" max="20" width="10.33203125" customWidth="1"/>
    <col min="21" max="21" width="34.88671875" customWidth="1"/>
    <col min="22" max="22" width="12.5546875" customWidth="1"/>
    <col min="23" max="23" width="15.44140625" customWidth="1"/>
    <col min="24" max="24" width="17.109375" customWidth="1"/>
    <col min="25" max="25" width="14.5546875" customWidth="1"/>
  </cols>
  <sheetData>
    <row r="1" spans="1:30" ht="19.5" customHeight="1">
      <c r="A1" s="76" t="s">
        <v>63</v>
      </c>
      <c r="B1" s="76"/>
      <c r="C1" s="76"/>
      <c r="D1" s="76"/>
      <c r="E1" s="76"/>
      <c r="F1" s="76"/>
      <c r="G1" s="76"/>
      <c r="H1" s="76"/>
      <c r="I1" s="76"/>
    </row>
    <row r="2" spans="1:30" ht="19.5" customHeight="1">
      <c r="A2" s="76" t="s">
        <v>64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4" spans="1:30" ht="15.75" customHeight="1" thickBot="1"/>
    <row r="5" spans="1:30" ht="15" customHeight="1">
      <c r="A5" s="73"/>
      <c r="B5" s="73"/>
      <c r="C5" s="70" t="s">
        <v>0</v>
      </c>
      <c r="D5" s="1"/>
      <c r="E5" s="1"/>
      <c r="F5" s="70" t="s">
        <v>3</v>
      </c>
      <c r="G5" s="1"/>
      <c r="H5" s="70" t="s">
        <v>5</v>
      </c>
      <c r="I5" s="70" t="s">
        <v>6</v>
      </c>
      <c r="J5" s="70" t="s">
        <v>7</v>
      </c>
      <c r="K5" s="70" t="s">
        <v>8</v>
      </c>
      <c r="L5" s="70" t="s">
        <v>10</v>
      </c>
      <c r="M5" s="70" t="s">
        <v>9</v>
      </c>
      <c r="N5" s="70" t="s">
        <v>11</v>
      </c>
      <c r="O5" s="70" t="s">
        <v>12</v>
      </c>
      <c r="Q5" s="14"/>
      <c r="R5" s="14"/>
      <c r="S5" s="14"/>
      <c r="T5" s="35"/>
      <c r="U5" s="35"/>
      <c r="V5" s="35"/>
      <c r="X5" s="35"/>
      <c r="Y5" s="35"/>
    </row>
    <row r="6" spans="1:30" ht="21.6">
      <c r="A6" s="74"/>
      <c r="B6" s="74"/>
      <c r="C6" s="71"/>
      <c r="D6" s="2" t="s">
        <v>65</v>
      </c>
      <c r="E6" s="2" t="s">
        <v>67</v>
      </c>
      <c r="F6" s="71"/>
      <c r="G6" s="2" t="s">
        <v>65</v>
      </c>
      <c r="H6" s="71"/>
      <c r="I6" s="71"/>
      <c r="J6" s="71"/>
      <c r="K6" s="71"/>
      <c r="L6" s="71"/>
      <c r="M6" s="71"/>
      <c r="N6" s="71"/>
      <c r="O6" s="71"/>
      <c r="Q6" s="16"/>
      <c r="R6" s="16"/>
      <c r="S6" s="35"/>
      <c r="T6" s="35"/>
      <c r="U6" s="35"/>
      <c r="V6" s="35"/>
      <c r="W6" s="16"/>
      <c r="X6" s="35"/>
      <c r="Y6" s="35"/>
    </row>
    <row r="7" spans="1:30">
      <c r="A7" s="74"/>
      <c r="B7" s="74"/>
      <c r="C7" s="71"/>
      <c r="D7" s="2" t="s">
        <v>1</v>
      </c>
      <c r="E7" s="2" t="s">
        <v>1</v>
      </c>
      <c r="F7" s="71"/>
      <c r="G7" s="2" t="s">
        <v>4</v>
      </c>
      <c r="H7" s="71"/>
      <c r="I7" s="71"/>
      <c r="J7" s="71"/>
      <c r="K7" s="71"/>
      <c r="L7" s="71"/>
      <c r="M7" s="71"/>
      <c r="N7" s="71"/>
      <c r="O7" s="71"/>
      <c r="Q7" s="16"/>
      <c r="R7" s="16"/>
      <c r="S7" s="35"/>
      <c r="T7" s="35"/>
      <c r="U7" s="36"/>
      <c r="V7" s="37"/>
      <c r="W7" s="16"/>
      <c r="X7" s="35"/>
      <c r="Y7" s="35"/>
    </row>
    <row r="8" spans="1:30" ht="18" customHeight="1" thickBot="1">
      <c r="A8" s="75"/>
      <c r="B8" s="75"/>
      <c r="C8" s="72"/>
      <c r="D8" s="3" t="s">
        <v>2</v>
      </c>
      <c r="E8" s="3" t="s">
        <v>2</v>
      </c>
      <c r="F8" s="72"/>
      <c r="G8" s="5"/>
      <c r="H8" s="72"/>
      <c r="I8" s="72"/>
      <c r="J8" s="72"/>
      <c r="K8" s="72"/>
      <c r="L8" s="72"/>
      <c r="M8" s="72"/>
      <c r="N8" s="72"/>
      <c r="O8" s="72"/>
      <c r="Q8" s="16"/>
      <c r="R8" s="16"/>
      <c r="S8" s="35"/>
      <c r="T8" s="35"/>
      <c r="U8" s="36"/>
      <c r="V8" s="37"/>
      <c r="W8" s="30"/>
      <c r="X8" s="38"/>
      <c r="Y8" s="39"/>
    </row>
    <row r="9" spans="1:30" ht="15" customHeight="1">
      <c r="A9" s="73"/>
      <c r="B9" s="73"/>
      <c r="C9" s="70" t="s">
        <v>13</v>
      </c>
      <c r="D9" s="1"/>
      <c r="E9" s="13"/>
      <c r="F9" s="70" t="s">
        <v>15</v>
      </c>
      <c r="G9" s="7"/>
      <c r="H9" s="1" t="s">
        <v>18</v>
      </c>
      <c r="I9" s="70" t="s">
        <v>29</v>
      </c>
      <c r="J9" s="1" t="s">
        <v>19</v>
      </c>
      <c r="K9" s="1" t="s">
        <v>20</v>
      </c>
      <c r="L9" s="1" t="s">
        <v>22</v>
      </c>
      <c r="M9" s="1" t="s">
        <v>23</v>
      </c>
      <c r="N9" s="1" t="s">
        <v>24</v>
      </c>
      <c r="O9" s="70" t="s">
        <v>26</v>
      </c>
      <c r="Q9" s="16"/>
      <c r="R9" s="16"/>
      <c r="S9" s="35"/>
      <c r="T9" s="35"/>
      <c r="U9" s="40"/>
      <c r="V9" s="37"/>
      <c r="W9" s="30"/>
      <c r="X9" s="38"/>
      <c r="Y9" s="39"/>
    </row>
    <row r="10" spans="1:30" ht="21.6">
      <c r="A10" s="74"/>
      <c r="B10" s="74"/>
      <c r="C10" s="71"/>
      <c r="D10" s="2" t="s">
        <v>66</v>
      </c>
      <c r="E10" s="2" t="s">
        <v>68</v>
      </c>
      <c r="F10" s="71"/>
      <c r="G10" s="2" t="s">
        <v>66</v>
      </c>
      <c r="H10" s="2" t="s">
        <v>17</v>
      </c>
      <c r="I10" s="71"/>
      <c r="J10" s="2" t="s">
        <v>17</v>
      </c>
      <c r="K10" s="2" t="s">
        <v>21</v>
      </c>
      <c r="L10" s="2" t="s">
        <v>14</v>
      </c>
      <c r="M10" s="2" t="s">
        <v>16</v>
      </c>
      <c r="N10" s="2" t="s">
        <v>25</v>
      </c>
      <c r="O10" s="71"/>
      <c r="Q10" s="31"/>
      <c r="R10" s="31"/>
      <c r="S10" s="35"/>
      <c r="T10" s="35"/>
      <c r="U10" s="40"/>
      <c r="V10" s="35"/>
      <c r="W10" s="33"/>
      <c r="X10" s="38"/>
      <c r="Y10" s="39"/>
    </row>
    <row r="11" spans="1:30">
      <c r="A11" s="74"/>
      <c r="B11" s="74"/>
      <c r="C11" s="71"/>
      <c r="D11" s="2" t="s">
        <v>14</v>
      </c>
      <c r="E11" s="2" t="s">
        <v>14</v>
      </c>
      <c r="F11" s="71"/>
      <c r="G11" s="8" t="s">
        <v>16</v>
      </c>
      <c r="H11" s="5"/>
      <c r="I11" s="71"/>
      <c r="J11" s="5"/>
      <c r="K11" s="5"/>
      <c r="L11" s="2" t="s">
        <v>2</v>
      </c>
      <c r="M11" s="2" t="s">
        <v>17</v>
      </c>
      <c r="N11" s="5"/>
      <c r="O11" s="71"/>
      <c r="Q11" s="31"/>
      <c r="R11" s="31"/>
      <c r="S11" s="35"/>
      <c r="T11" s="40"/>
      <c r="U11" s="40"/>
      <c r="V11" s="40"/>
      <c r="W11" s="17"/>
      <c r="X11" s="40"/>
      <c r="Y11" s="40"/>
    </row>
    <row r="12" spans="1:30" ht="15" thickBot="1">
      <c r="A12" s="75"/>
      <c r="B12" s="75"/>
      <c r="C12" s="72"/>
      <c r="D12" s="3" t="s">
        <v>2</v>
      </c>
      <c r="E12" s="3" t="s">
        <v>2</v>
      </c>
      <c r="F12" s="72"/>
      <c r="G12" s="12" t="s">
        <v>17</v>
      </c>
      <c r="H12" s="4"/>
      <c r="I12" s="72"/>
      <c r="J12" s="4"/>
      <c r="K12" s="4"/>
      <c r="L12" s="4"/>
      <c r="M12" s="4"/>
      <c r="N12" s="4"/>
      <c r="O12" s="72"/>
      <c r="Q12" s="31"/>
      <c r="R12" s="31"/>
      <c r="S12" s="35"/>
      <c r="T12" s="40"/>
      <c r="U12" s="40"/>
      <c r="V12" s="40"/>
      <c r="W12" s="17"/>
      <c r="X12" s="40"/>
      <c r="Y12" s="40"/>
    </row>
    <row r="13" spans="1:30" s="63" customFormat="1" ht="25.05" customHeight="1">
      <c r="A13" s="59">
        <v>1</v>
      </c>
      <c r="B13" s="59">
        <v>1</v>
      </c>
      <c r="C13" s="65" t="s">
        <v>59</v>
      </c>
      <c r="D13" s="66">
        <v>47308.07</v>
      </c>
      <c r="E13" s="66">
        <v>54762.45</v>
      </c>
      <c r="F13" s="62">
        <f>(D13-E13)/E13</f>
        <v>-0.13612210556686191</v>
      </c>
      <c r="G13" s="66">
        <v>8057</v>
      </c>
      <c r="H13" s="53">
        <v>104</v>
      </c>
      <c r="I13" s="53">
        <f>G13/H13</f>
        <v>77.47115384615384</v>
      </c>
      <c r="J13" s="53">
        <v>9</v>
      </c>
      <c r="K13" s="53">
        <v>2</v>
      </c>
      <c r="L13" s="66">
        <v>172155.66</v>
      </c>
      <c r="M13" s="66">
        <v>29302</v>
      </c>
      <c r="N13" s="55">
        <v>42734</v>
      </c>
      <c r="O13" s="56" t="s">
        <v>35</v>
      </c>
      <c r="Q13" s="67"/>
      <c r="T13" s="57"/>
      <c r="U13" s="57"/>
      <c r="V13" s="57"/>
      <c r="W13" s="64"/>
      <c r="X13" s="57"/>
      <c r="Y13" s="57"/>
      <c r="Z13" s="64"/>
      <c r="AA13" s="60"/>
      <c r="AB13" s="60"/>
      <c r="AC13" s="60"/>
      <c r="AD13" s="60"/>
    </row>
    <row r="14" spans="1:30" s="63" customFormat="1" ht="25.05" customHeight="1">
      <c r="A14" s="59">
        <v>2</v>
      </c>
      <c r="B14" s="59" t="s">
        <v>43</v>
      </c>
      <c r="C14" s="65" t="s">
        <v>69</v>
      </c>
      <c r="D14" s="66">
        <v>43671</v>
      </c>
      <c r="E14" s="66" t="s">
        <v>31</v>
      </c>
      <c r="F14" s="62" t="s">
        <v>31</v>
      </c>
      <c r="G14" s="66">
        <v>7680</v>
      </c>
      <c r="H14" s="53" t="s">
        <v>31</v>
      </c>
      <c r="I14" s="53" t="s">
        <v>31</v>
      </c>
      <c r="J14" s="53">
        <v>8</v>
      </c>
      <c r="K14" s="53">
        <v>1</v>
      </c>
      <c r="L14" s="66">
        <v>43671</v>
      </c>
      <c r="M14" s="66">
        <v>7680</v>
      </c>
      <c r="N14" s="55">
        <v>42741</v>
      </c>
      <c r="O14" s="56" t="s">
        <v>56</v>
      </c>
      <c r="Q14" s="67"/>
      <c r="T14" s="57"/>
      <c r="U14" s="57"/>
      <c r="V14" s="57"/>
      <c r="W14" s="64"/>
      <c r="X14" s="57"/>
      <c r="Y14" s="57"/>
      <c r="Z14" s="64"/>
      <c r="AA14" s="60"/>
      <c r="AB14" s="60"/>
      <c r="AC14" s="60"/>
      <c r="AD14" s="60"/>
    </row>
    <row r="15" spans="1:30" s="63" customFormat="1" ht="25.05" customHeight="1">
      <c r="A15" s="59">
        <v>3</v>
      </c>
      <c r="B15" s="59">
        <v>2</v>
      </c>
      <c r="C15" s="65" t="s">
        <v>50</v>
      </c>
      <c r="D15" s="66">
        <v>39038.01</v>
      </c>
      <c r="E15" s="66">
        <v>51535.600000000006</v>
      </c>
      <c r="F15" s="62">
        <f>(D15-E15)/E15</f>
        <v>-0.242504016640924</v>
      </c>
      <c r="G15" s="66">
        <v>8619</v>
      </c>
      <c r="H15" s="53">
        <v>152</v>
      </c>
      <c r="I15" s="53">
        <f>G15/H15</f>
        <v>56.703947368421055</v>
      </c>
      <c r="J15" s="53">
        <v>14</v>
      </c>
      <c r="K15" s="53">
        <v>3</v>
      </c>
      <c r="L15" s="66">
        <v>310643.41000000003</v>
      </c>
      <c r="M15" s="66">
        <v>69464</v>
      </c>
      <c r="N15" s="55">
        <v>42727</v>
      </c>
      <c r="O15" s="56" t="s">
        <v>32</v>
      </c>
      <c r="Q15" s="67"/>
      <c r="T15" s="57"/>
      <c r="U15" s="57"/>
      <c r="V15" s="57"/>
      <c r="W15" s="64"/>
      <c r="X15" s="57"/>
      <c r="Y15" s="57"/>
      <c r="Z15" s="64"/>
      <c r="AA15" s="60"/>
      <c r="AB15" s="60"/>
      <c r="AC15" s="60"/>
      <c r="AD15" s="60"/>
    </row>
    <row r="16" spans="1:30" s="63" customFormat="1" ht="25.05" customHeight="1">
      <c r="A16" s="59">
        <v>4</v>
      </c>
      <c r="B16" s="59">
        <v>4</v>
      </c>
      <c r="C16" s="65" t="s">
        <v>54</v>
      </c>
      <c r="D16" s="66">
        <v>33093.86</v>
      </c>
      <c r="E16" s="66">
        <v>40190.880000000005</v>
      </c>
      <c r="F16" s="62">
        <f>(D16-E16)/E16</f>
        <v>-0.1765828466557588</v>
      </c>
      <c r="G16" s="66">
        <v>6296</v>
      </c>
      <c r="H16" s="53" t="s">
        <v>31</v>
      </c>
      <c r="I16" s="53" t="s">
        <v>31</v>
      </c>
      <c r="J16" s="53">
        <v>15</v>
      </c>
      <c r="K16" s="53">
        <v>3</v>
      </c>
      <c r="L16" s="66">
        <v>261753.72999999998</v>
      </c>
      <c r="M16" s="66">
        <v>51292</v>
      </c>
      <c r="N16" s="55">
        <v>42727</v>
      </c>
      <c r="O16" s="56" t="s">
        <v>55</v>
      </c>
      <c r="Q16" s="67"/>
      <c r="T16" s="57"/>
      <c r="U16" s="57"/>
      <c r="V16" s="57"/>
      <c r="W16" s="64"/>
      <c r="X16" s="57"/>
      <c r="Y16" s="57"/>
      <c r="Z16" s="64"/>
      <c r="AA16" s="60"/>
      <c r="AB16" s="60"/>
      <c r="AC16" s="60"/>
      <c r="AD16" s="60"/>
    </row>
    <row r="17" spans="1:30" s="63" customFormat="1" ht="25.05" customHeight="1">
      <c r="A17" s="59">
        <v>5</v>
      </c>
      <c r="B17" s="59" t="s">
        <v>43</v>
      </c>
      <c r="C17" s="65" t="s">
        <v>71</v>
      </c>
      <c r="D17" s="66">
        <v>24005.759999999998</v>
      </c>
      <c r="E17" s="66" t="s">
        <v>31</v>
      </c>
      <c r="F17" s="62" t="s">
        <v>31</v>
      </c>
      <c r="G17" s="66">
        <v>4407</v>
      </c>
      <c r="H17" s="53">
        <v>69</v>
      </c>
      <c r="I17" s="53" t="e">
        <v>#DIV/0!</v>
      </c>
      <c r="J17" s="53">
        <v>10</v>
      </c>
      <c r="K17" s="53">
        <v>1</v>
      </c>
      <c r="L17" s="66">
        <v>27047.42</v>
      </c>
      <c r="M17" s="66">
        <v>4959</v>
      </c>
      <c r="N17" s="55">
        <v>42741</v>
      </c>
      <c r="O17" s="56" t="s">
        <v>33</v>
      </c>
      <c r="Q17" s="67"/>
      <c r="T17" s="57"/>
      <c r="U17" s="57"/>
      <c r="V17" s="57"/>
      <c r="W17" s="64"/>
      <c r="X17" s="57"/>
      <c r="Y17" s="57"/>
      <c r="Z17" s="64"/>
      <c r="AA17" s="60"/>
      <c r="AB17" s="60"/>
      <c r="AC17" s="60"/>
      <c r="AD17" s="60"/>
    </row>
    <row r="18" spans="1:30" s="63" customFormat="1" ht="25.05" customHeight="1">
      <c r="A18" s="59">
        <v>6</v>
      </c>
      <c r="B18" s="59">
        <v>5</v>
      </c>
      <c r="C18" s="65" t="s">
        <v>60</v>
      </c>
      <c r="D18" s="66">
        <v>20309.169999999998</v>
      </c>
      <c r="E18" s="66">
        <v>25810.15</v>
      </c>
      <c r="F18" s="62">
        <f>(D18-E18)/E18</f>
        <v>-0.21313243045856001</v>
      </c>
      <c r="G18" s="66">
        <v>4772</v>
      </c>
      <c r="H18" s="53">
        <v>109</v>
      </c>
      <c r="I18" s="53">
        <f>G18/H18</f>
        <v>43.779816513761467</v>
      </c>
      <c r="J18" s="53">
        <v>13</v>
      </c>
      <c r="K18" s="53">
        <v>2</v>
      </c>
      <c r="L18" s="66">
        <v>72089.440000000002</v>
      </c>
      <c r="M18" s="66">
        <v>17062</v>
      </c>
      <c r="N18" s="55">
        <v>42734</v>
      </c>
      <c r="O18" s="56" t="s">
        <v>27</v>
      </c>
      <c r="Q18" s="67"/>
      <c r="T18" s="57"/>
      <c r="U18" s="57"/>
      <c r="V18" s="57"/>
      <c r="W18" s="64"/>
      <c r="X18" s="57"/>
      <c r="Y18" s="57"/>
      <c r="Z18" s="64"/>
      <c r="AA18" s="60"/>
      <c r="AB18" s="60"/>
      <c r="AC18" s="60"/>
      <c r="AD18" s="60"/>
    </row>
    <row r="19" spans="1:30" s="63" customFormat="1" ht="25.05" customHeight="1">
      <c r="A19" s="59">
        <v>7</v>
      </c>
      <c r="B19" s="59">
        <v>6</v>
      </c>
      <c r="C19" s="65" t="s">
        <v>53</v>
      </c>
      <c r="D19" s="66">
        <v>15528.58</v>
      </c>
      <c r="E19" s="66">
        <v>24689.52</v>
      </c>
      <c r="F19" s="62">
        <f>(D19-E19)/E19</f>
        <v>-0.37104569064121135</v>
      </c>
      <c r="G19" s="66">
        <v>2608</v>
      </c>
      <c r="H19" s="53">
        <v>49</v>
      </c>
      <c r="I19" s="53">
        <f>G19/H19</f>
        <v>53.224489795918366</v>
      </c>
      <c r="J19" s="53">
        <v>14</v>
      </c>
      <c r="K19" s="53">
        <v>3</v>
      </c>
      <c r="L19" s="66">
        <v>151729.06</v>
      </c>
      <c r="M19" s="66">
        <v>27339</v>
      </c>
      <c r="N19" s="55">
        <v>42727</v>
      </c>
      <c r="O19" s="56" t="s">
        <v>28</v>
      </c>
      <c r="Q19" s="67"/>
      <c r="T19" s="57"/>
      <c r="U19" s="57"/>
      <c r="V19" s="57"/>
      <c r="W19" s="64"/>
      <c r="X19" s="57"/>
      <c r="Y19" s="57"/>
      <c r="Z19" s="64"/>
      <c r="AA19" s="60"/>
      <c r="AB19" s="60"/>
      <c r="AC19" s="60"/>
      <c r="AD19" s="60"/>
    </row>
    <row r="20" spans="1:30" s="63" customFormat="1" ht="25.05" customHeight="1">
      <c r="A20" s="59">
        <v>8</v>
      </c>
      <c r="B20" s="59">
        <v>3</v>
      </c>
      <c r="C20" s="65" t="s">
        <v>62</v>
      </c>
      <c r="D20" s="66">
        <v>14862</v>
      </c>
      <c r="E20" s="66">
        <v>40587</v>
      </c>
      <c r="F20" s="62">
        <f>(D20-E20)/E20</f>
        <v>-0.63382363811072506</v>
      </c>
      <c r="G20" s="66">
        <v>2719</v>
      </c>
      <c r="H20" s="53" t="s">
        <v>31</v>
      </c>
      <c r="I20" s="53" t="s">
        <v>31</v>
      </c>
      <c r="J20" s="53">
        <v>7</v>
      </c>
      <c r="K20" s="53">
        <v>2</v>
      </c>
      <c r="L20" s="66" t="s">
        <v>70</v>
      </c>
      <c r="M20" s="66">
        <v>15129</v>
      </c>
      <c r="N20" s="55">
        <v>42734</v>
      </c>
      <c r="O20" s="56" t="s">
        <v>56</v>
      </c>
      <c r="Q20" s="67"/>
      <c r="T20" s="57"/>
      <c r="U20" s="57"/>
      <c r="V20" s="57"/>
      <c r="W20" s="64"/>
      <c r="X20" s="57"/>
      <c r="Y20" s="57"/>
      <c r="Z20" s="64"/>
      <c r="AA20" s="60"/>
      <c r="AB20" s="60"/>
      <c r="AC20" s="60"/>
      <c r="AD20" s="60"/>
    </row>
    <row r="21" spans="1:30" s="63" customFormat="1" ht="25.05" customHeight="1">
      <c r="A21" s="59">
        <v>9</v>
      </c>
      <c r="B21" s="59" t="s">
        <v>43</v>
      </c>
      <c r="C21" s="65" t="s">
        <v>72</v>
      </c>
      <c r="D21" s="66">
        <v>11180.27</v>
      </c>
      <c r="E21" s="66" t="s">
        <v>31</v>
      </c>
      <c r="F21" s="62" t="s">
        <v>31</v>
      </c>
      <c r="G21" s="66">
        <v>2076</v>
      </c>
      <c r="H21" s="53">
        <v>63</v>
      </c>
      <c r="I21" s="53">
        <f>G21/H21</f>
        <v>32.952380952380949</v>
      </c>
      <c r="J21" s="53">
        <v>9</v>
      </c>
      <c r="K21" s="53">
        <v>1</v>
      </c>
      <c r="L21" s="66">
        <v>11180.27</v>
      </c>
      <c r="M21" s="66">
        <v>2076</v>
      </c>
      <c r="N21" s="55">
        <v>42741</v>
      </c>
      <c r="O21" s="56" t="s">
        <v>27</v>
      </c>
      <c r="Q21" s="67"/>
      <c r="T21" s="57"/>
      <c r="U21" s="57"/>
      <c r="V21" s="57"/>
      <c r="W21" s="64"/>
      <c r="X21" s="57"/>
      <c r="Y21" s="57"/>
      <c r="Z21" s="64"/>
      <c r="AA21" s="60"/>
      <c r="AB21" s="60"/>
      <c r="AC21" s="60"/>
      <c r="AD21" s="60"/>
    </row>
    <row r="22" spans="1:30" s="63" customFormat="1" ht="25.05" customHeight="1">
      <c r="A22" s="59">
        <v>10</v>
      </c>
      <c r="B22" s="59">
        <v>7</v>
      </c>
      <c r="C22" s="65" t="s">
        <v>51</v>
      </c>
      <c r="D22" s="53">
        <v>6962.36</v>
      </c>
      <c r="E22" s="53">
        <v>15363.51</v>
      </c>
      <c r="F22" s="62">
        <f>(D22-E22)/E22</f>
        <v>-0.54682491175519143</v>
      </c>
      <c r="G22" s="53">
        <v>1206</v>
      </c>
      <c r="H22" s="53">
        <v>25</v>
      </c>
      <c r="I22" s="53">
        <f>G22/H22</f>
        <v>48.24</v>
      </c>
      <c r="J22" s="53">
        <v>7</v>
      </c>
      <c r="K22" s="53">
        <v>4</v>
      </c>
      <c r="L22" s="66">
        <v>187298.63</v>
      </c>
      <c r="M22" s="66">
        <v>33340</v>
      </c>
      <c r="N22" s="55">
        <v>42720</v>
      </c>
      <c r="O22" s="56" t="s">
        <v>28</v>
      </c>
      <c r="Q22" s="67"/>
      <c r="T22" s="57"/>
      <c r="U22" s="57"/>
      <c r="V22" s="57"/>
      <c r="W22" s="64"/>
      <c r="X22" s="57"/>
      <c r="Y22" s="57"/>
      <c r="Z22" s="64"/>
      <c r="AA22" s="60"/>
      <c r="AB22" s="60"/>
      <c r="AC22" s="60"/>
      <c r="AD22" s="60"/>
    </row>
    <row r="23" spans="1:30" s="63" customFormat="1" ht="24.6" customHeight="1">
      <c r="A23" s="22"/>
      <c r="B23" s="22"/>
      <c r="C23" s="47" t="s">
        <v>30</v>
      </c>
      <c r="D23" s="58">
        <f>SUM(D13:D22)</f>
        <v>255959.07999999996</v>
      </c>
      <c r="E23" s="58">
        <f>SUM(E13:E22)</f>
        <v>252939.11</v>
      </c>
      <c r="F23" s="34">
        <f>(D23-E23)/E23</f>
        <v>1.1939513822120953E-2</v>
      </c>
      <c r="G23" s="58">
        <f>SUM(G13:G22)</f>
        <v>48440</v>
      </c>
      <c r="H23" s="19"/>
      <c r="I23" s="50"/>
      <c r="J23" s="19"/>
      <c r="K23" s="20"/>
      <c r="L23" s="18"/>
      <c r="M23" s="53"/>
      <c r="N23" s="21"/>
      <c r="O23" s="6"/>
      <c r="T23" s="57"/>
      <c r="U23" s="57"/>
      <c r="V23" s="57"/>
      <c r="W23" s="64"/>
      <c r="X23" s="57"/>
      <c r="Y23" s="57"/>
      <c r="Z23" s="64"/>
      <c r="AA23" s="60"/>
      <c r="AB23" s="60"/>
      <c r="AC23" s="60"/>
      <c r="AD23" s="60"/>
    </row>
    <row r="24" spans="1:30" s="63" customFormat="1" ht="13.2" customHeight="1">
      <c r="A24" s="23"/>
      <c r="B24" s="23"/>
      <c r="C24" s="9"/>
      <c r="D24" s="24"/>
      <c r="E24" s="25"/>
      <c r="F24" s="15"/>
      <c r="G24" s="10"/>
      <c r="H24" s="26"/>
      <c r="I24" s="27"/>
      <c r="J24" s="26"/>
      <c r="K24" s="28"/>
      <c r="L24" s="24"/>
      <c r="M24" s="10"/>
      <c r="N24" s="29"/>
      <c r="O24" s="11"/>
      <c r="T24" s="57"/>
      <c r="U24" s="57"/>
      <c r="V24" s="57"/>
      <c r="W24" s="64"/>
      <c r="X24" s="57"/>
      <c r="Y24" s="57"/>
      <c r="Z24" s="64"/>
      <c r="AA24" s="60"/>
      <c r="AB24" s="60"/>
      <c r="AC24" s="60"/>
      <c r="AD24" s="60"/>
    </row>
    <row r="25" spans="1:30" s="63" customFormat="1" ht="25.05" customHeight="1">
      <c r="A25" s="59">
        <v>11</v>
      </c>
      <c r="B25" s="59">
        <v>9</v>
      </c>
      <c r="C25" s="65" t="s">
        <v>42</v>
      </c>
      <c r="D25" s="66">
        <v>6212.97</v>
      </c>
      <c r="E25" s="66">
        <v>7183.2</v>
      </c>
      <c r="F25" s="62">
        <f>(D25-E25)/E25</f>
        <v>-0.13506932843301031</v>
      </c>
      <c r="G25" s="66">
        <v>1399</v>
      </c>
      <c r="H25" s="53">
        <v>23</v>
      </c>
      <c r="I25" s="53">
        <f>G25/H25</f>
        <v>60.826086956521742</v>
      </c>
      <c r="J25" s="53">
        <v>6</v>
      </c>
      <c r="K25" s="53">
        <v>7</v>
      </c>
      <c r="L25" s="66">
        <v>236408.09</v>
      </c>
      <c r="M25" s="66">
        <v>53145</v>
      </c>
      <c r="N25" s="55">
        <v>42699</v>
      </c>
      <c r="O25" s="56" t="s">
        <v>28</v>
      </c>
      <c r="Q25" s="67"/>
      <c r="T25" s="57"/>
      <c r="U25" s="57"/>
      <c r="V25" s="57"/>
      <c r="W25" s="64"/>
      <c r="X25" s="57"/>
      <c r="Y25" s="57"/>
      <c r="Z25" s="64"/>
      <c r="AA25" s="60"/>
      <c r="AB25" s="60"/>
      <c r="AC25" s="60"/>
      <c r="AD25" s="60"/>
    </row>
    <row r="26" spans="1:30" s="63" customFormat="1" ht="25.05" customHeight="1">
      <c r="A26" s="59">
        <v>12</v>
      </c>
      <c r="B26" s="59">
        <v>8</v>
      </c>
      <c r="C26" s="65" t="s">
        <v>61</v>
      </c>
      <c r="D26" s="66">
        <v>4672.88</v>
      </c>
      <c r="E26" s="66">
        <v>9065.01</v>
      </c>
      <c r="F26" s="62">
        <f>(D26-E26)/E26</f>
        <v>-0.48451463374006204</v>
      </c>
      <c r="G26" s="66">
        <v>842</v>
      </c>
      <c r="H26" s="53">
        <v>15</v>
      </c>
      <c r="I26" s="53">
        <f>G26/H26</f>
        <v>56.133333333333333</v>
      </c>
      <c r="J26" s="53">
        <v>5</v>
      </c>
      <c r="K26" s="53">
        <v>2</v>
      </c>
      <c r="L26" s="66">
        <v>26711.54</v>
      </c>
      <c r="M26" s="66">
        <v>5043</v>
      </c>
      <c r="N26" s="55">
        <v>42734</v>
      </c>
      <c r="O26" s="56" t="s">
        <v>27</v>
      </c>
      <c r="Q26" s="67"/>
      <c r="T26" s="57"/>
      <c r="U26" s="57"/>
      <c r="V26" s="57"/>
      <c r="W26" s="64"/>
      <c r="X26" s="57"/>
      <c r="Y26" s="57"/>
      <c r="Z26" s="64"/>
      <c r="AA26" s="60"/>
      <c r="AB26" s="60"/>
      <c r="AC26" s="60"/>
      <c r="AD26" s="60"/>
    </row>
    <row r="27" spans="1:30" s="63" customFormat="1" ht="25.05" customHeight="1">
      <c r="A27" s="59">
        <v>13</v>
      </c>
      <c r="B27" s="59" t="s">
        <v>73</v>
      </c>
      <c r="C27" s="65" t="s">
        <v>74</v>
      </c>
      <c r="D27" s="66">
        <v>2933.77</v>
      </c>
      <c r="E27" s="66" t="s">
        <v>31</v>
      </c>
      <c r="F27" s="62" t="s">
        <v>31</v>
      </c>
      <c r="G27" s="66">
        <v>698</v>
      </c>
      <c r="H27" s="53">
        <v>6</v>
      </c>
      <c r="I27" s="53">
        <f>G27/H27</f>
        <v>116.33333333333333</v>
      </c>
      <c r="J27" s="53">
        <v>6</v>
      </c>
      <c r="K27" s="53">
        <v>1</v>
      </c>
      <c r="L27" s="66">
        <v>2933.77</v>
      </c>
      <c r="M27" s="66">
        <v>698</v>
      </c>
      <c r="N27" s="55" t="s">
        <v>75</v>
      </c>
      <c r="O27" s="56" t="s">
        <v>27</v>
      </c>
      <c r="Q27" s="67"/>
      <c r="T27" s="57"/>
      <c r="U27" s="57"/>
      <c r="V27" s="57"/>
      <c r="W27" s="64"/>
      <c r="X27" s="57"/>
      <c r="Y27" s="57"/>
      <c r="Z27" s="64"/>
      <c r="AA27" s="60"/>
      <c r="AB27" s="60"/>
      <c r="AC27" s="60"/>
      <c r="AD27" s="60"/>
    </row>
    <row r="28" spans="1:30" s="63" customFormat="1" ht="25.05" customHeight="1">
      <c r="A28" s="59">
        <v>14</v>
      </c>
      <c r="B28" s="59">
        <v>11</v>
      </c>
      <c r="C28" s="54" t="s">
        <v>48</v>
      </c>
      <c r="D28" s="53">
        <v>2739.92</v>
      </c>
      <c r="E28" s="53">
        <v>2457.17</v>
      </c>
      <c r="F28" s="62">
        <f>(D28-E28)/E28</f>
        <v>0.11507140328101026</v>
      </c>
      <c r="G28" s="53">
        <v>509</v>
      </c>
      <c r="H28" s="53">
        <v>6</v>
      </c>
      <c r="I28" s="53">
        <f>G28/H28</f>
        <v>84.833333333333329</v>
      </c>
      <c r="J28" s="53">
        <v>3</v>
      </c>
      <c r="K28" s="53">
        <v>5</v>
      </c>
      <c r="L28" s="53">
        <v>48088.22</v>
      </c>
      <c r="M28" s="53">
        <v>9563</v>
      </c>
      <c r="N28" s="55">
        <v>42713</v>
      </c>
      <c r="O28" s="56" t="s">
        <v>27</v>
      </c>
      <c r="T28" s="57"/>
      <c r="U28" s="57"/>
      <c r="V28" s="57"/>
      <c r="W28" s="64"/>
      <c r="X28" s="57"/>
      <c r="Y28" s="57"/>
      <c r="Z28" s="64"/>
      <c r="AA28" s="60"/>
      <c r="AB28" s="60"/>
      <c r="AC28" s="60"/>
      <c r="AD28" s="60"/>
    </row>
    <row r="29" spans="1:30" s="63" customFormat="1" ht="25.05" customHeight="1">
      <c r="A29" s="59">
        <v>15</v>
      </c>
      <c r="B29" s="59">
        <v>13</v>
      </c>
      <c r="C29" s="54" t="s">
        <v>39</v>
      </c>
      <c r="D29" s="53">
        <v>1908.06</v>
      </c>
      <c r="E29" s="53">
        <v>1003.78</v>
      </c>
      <c r="F29" s="62">
        <f>(D29-E29)/E29</f>
        <v>0.9008746936579729</v>
      </c>
      <c r="G29" s="53">
        <v>335</v>
      </c>
      <c r="H29" s="53">
        <v>4</v>
      </c>
      <c r="I29" s="53">
        <f>G29/H29</f>
        <v>83.75</v>
      </c>
      <c r="J29" s="53">
        <v>2</v>
      </c>
      <c r="K29" s="53">
        <v>10</v>
      </c>
      <c r="L29" s="53">
        <v>232581.26</v>
      </c>
      <c r="M29" s="53">
        <v>46943</v>
      </c>
      <c r="N29" s="55">
        <v>42678</v>
      </c>
      <c r="O29" s="56" t="s">
        <v>27</v>
      </c>
      <c r="T29" s="57"/>
      <c r="U29" s="57"/>
      <c r="V29" s="57"/>
      <c r="W29" s="64"/>
      <c r="X29" s="57"/>
      <c r="Y29" s="57"/>
      <c r="Z29" s="64"/>
      <c r="AA29" s="60"/>
      <c r="AB29" s="60"/>
      <c r="AC29" s="60"/>
      <c r="AD29" s="60"/>
    </row>
    <row r="30" spans="1:30" s="63" customFormat="1" ht="25.05" customHeight="1">
      <c r="A30" s="59">
        <v>16</v>
      </c>
      <c r="B30" s="59">
        <v>10</v>
      </c>
      <c r="C30" s="65" t="s">
        <v>47</v>
      </c>
      <c r="D30" s="66">
        <v>1502.2</v>
      </c>
      <c r="E30" s="66">
        <v>3582.81</v>
      </c>
      <c r="F30" s="62">
        <f>(D30-E30)/E30</f>
        <v>-0.58072016099095392</v>
      </c>
      <c r="G30" s="53">
        <v>272</v>
      </c>
      <c r="H30" s="53">
        <v>5</v>
      </c>
      <c r="I30" s="53">
        <f>G30/H30</f>
        <v>54.4</v>
      </c>
      <c r="J30" s="53">
        <v>2</v>
      </c>
      <c r="K30" s="53">
        <v>5</v>
      </c>
      <c r="L30" s="66">
        <v>167452.26</v>
      </c>
      <c r="M30" s="66">
        <v>32624</v>
      </c>
      <c r="N30" s="55">
        <v>42713</v>
      </c>
      <c r="O30" s="56" t="s">
        <v>27</v>
      </c>
      <c r="Q30" s="67"/>
      <c r="T30" s="57"/>
      <c r="U30" s="57"/>
      <c r="V30" s="57"/>
      <c r="W30" s="64"/>
      <c r="X30" s="57"/>
      <c r="Y30" s="57"/>
      <c r="Z30" s="64"/>
      <c r="AA30" s="60"/>
      <c r="AB30" s="60"/>
      <c r="AC30" s="60"/>
      <c r="AD30" s="60"/>
    </row>
    <row r="31" spans="1:30" s="63" customFormat="1" ht="25.05" customHeight="1">
      <c r="A31" s="59">
        <v>17</v>
      </c>
      <c r="B31" s="59">
        <v>12</v>
      </c>
      <c r="C31" s="65" t="s">
        <v>41</v>
      </c>
      <c r="D31" s="53">
        <v>1471.76</v>
      </c>
      <c r="E31" s="53">
        <v>2147.98</v>
      </c>
      <c r="F31" s="62">
        <f>(D31-E31)/E31</f>
        <v>-0.31481671151500479</v>
      </c>
      <c r="G31" s="53">
        <v>265</v>
      </c>
      <c r="H31" s="53">
        <v>3</v>
      </c>
      <c r="I31" s="53">
        <f>G31/H31</f>
        <v>88.333333333333329</v>
      </c>
      <c r="J31" s="53">
        <v>1</v>
      </c>
      <c r="K31" s="53">
        <v>8</v>
      </c>
      <c r="L31" s="66">
        <v>295095.87</v>
      </c>
      <c r="M31" s="66">
        <v>54564</v>
      </c>
      <c r="N31" s="55">
        <v>42692</v>
      </c>
      <c r="O31" s="56" t="s">
        <v>33</v>
      </c>
      <c r="Q31" s="67"/>
      <c r="T31" s="57"/>
      <c r="U31" s="57"/>
      <c r="V31" s="57"/>
      <c r="W31" s="64"/>
      <c r="X31" s="57"/>
      <c r="Y31" s="57"/>
      <c r="Z31" s="64"/>
      <c r="AA31" s="60"/>
      <c r="AB31" s="60"/>
      <c r="AC31" s="60"/>
      <c r="AD31" s="60"/>
    </row>
    <row r="32" spans="1:30" s="63" customFormat="1" ht="25.05" customHeight="1">
      <c r="A32" s="59">
        <v>18</v>
      </c>
      <c r="B32" s="59">
        <v>15</v>
      </c>
      <c r="C32" s="65" t="s">
        <v>36</v>
      </c>
      <c r="D32" s="53">
        <v>480.01</v>
      </c>
      <c r="E32" s="53">
        <v>491.05</v>
      </c>
      <c r="F32" s="62">
        <f>(D32-E32)/E32</f>
        <v>-2.2482435597189737E-2</v>
      </c>
      <c r="G32" s="53">
        <v>113</v>
      </c>
      <c r="H32" s="53">
        <v>6</v>
      </c>
      <c r="I32" s="53">
        <f>G32/H32</f>
        <v>18.833333333333332</v>
      </c>
      <c r="J32" s="53">
        <v>3</v>
      </c>
      <c r="K32" s="53">
        <v>12</v>
      </c>
      <c r="L32" s="66">
        <v>392290.87</v>
      </c>
      <c r="M32" s="66">
        <v>89388</v>
      </c>
      <c r="N32" s="55">
        <v>42664</v>
      </c>
      <c r="O32" s="56" t="s">
        <v>28</v>
      </c>
      <c r="Q32" s="67"/>
      <c r="T32" s="57"/>
      <c r="U32" s="57"/>
      <c r="V32" s="57"/>
      <c r="W32" s="64"/>
      <c r="X32" s="57"/>
      <c r="Y32" s="57"/>
      <c r="Z32" s="64"/>
      <c r="AA32" s="60"/>
      <c r="AB32" s="60"/>
      <c r="AC32" s="60"/>
      <c r="AD32" s="60"/>
    </row>
    <row r="33" spans="1:30" s="63" customFormat="1" ht="25.05" customHeight="1">
      <c r="A33" s="59">
        <v>19</v>
      </c>
      <c r="B33" s="59">
        <v>18</v>
      </c>
      <c r="C33" s="65" t="s">
        <v>44</v>
      </c>
      <c r="D33" s="66">
        <v>445.5</v>
      </c>
      <c r="E33" s="66">
        <v>285</v>
      </c>
      <c r="F33" s="62">
        <f>(D33-E33)/E33</f>
        <v>0.56315789473684208</v>
      </c>
      <c r="G33" s="66">
        <v>88</v>
      </c>
      <c r="H33" s="53">
        <v>2</v>
      </c>
      <c r="I33" s="53">
        <f>G33/H33</f>
        <v>44</v>
      </c>
      <c r="J33" s="53">
        <v>1</v>
      </c>
      <c r="K33" s="53">
        <v>5</v>
      </c>
      <c r="L33" s="66">
        <v>28416.799999999999</v>
      </c>
      <c r="M33" s="66">
        <v>5525</v>
      </c>
      <c r="N33" s="55">
        <v>42713</v>
      </c>
      <c r="O33" s="56" t="s">
        <v>32</v>
      </c>
      <c r="Q33" s="67"/>
      <c r="T33" s="57"/>
      <c r="U33" s="57"/>
      <c r="V33" s="57"/>
      <c r="W33" s="64"/>
      <c r="X33" s="57"/>
      <c r="Y33" s="57"/>
      <c r="Z33" s="64"/>
      <c r="AA33" s="60"/>
      <c r="AB33" s="60"/>
      <c r="AC33" s="60"/>
      <c r="AD33" s="60"/>
    </row>
    <row r="34" spans="1:30" s="63" customFormat="1" ht="25.05" customHeight="1">
      <c r="A34" s="59">
        <v>20</v>
      </c>
      <c r="B34" s="59">
        <v>19</v>
      </c>
      <c r="C34" s="54" t="s">
        <v>38</v>
      </c>
      <c r="D34" s="53">
        <v>397.84</v>
      </c>
      <c r="E34" s="53">
        <v>225.29</v>
      </c>
      <c r="F34" s="62">
        <f>(D34-E34)/E34</f>
        <v>0.76590172666341161</v>
      </c>
      <c r="G34" s="53">
        <v>128</v>
      </c>
      <c r="H34" s="53">
        <v>8</v>
      </c>
      <c r="I34" s="53">
        <f>G34/H34</f>
        <v>16</v>
      </c>
      <c r="J34" s="53">
        <v>2</v>
      </c>
      <c r="K34" s="53">
        <v>10</v>
      </c>
      <c r="L34" s="53">
        <v>126660.12</v>
      </c>
      <c r="M34" s="53">
        <v>31609</v>
      </c>
      <c r="N34" s="55">
        <v>42678</v>
      </c>
      <c r="O34" s="56" t="s">
        <v>37</v>
      </c>
      <c r="T34" s="57"/>
      <c r="U34" s="57"/>
      <c r="V34" s="57"/>
      <c r="W34" s="64"/>
      <c r="X34" s="57"/>
      <c r="Y34" s="57"/>
      <c r="Z34" s="64"/>
      <c r="AA34" s="60"/>
      <c r="AB34" s="60"/>
      <c r="AC34" s="60"/>
      <c r="AD34" s="60"/>
    </row>
    <row r="35" spans="1:30" s="63" customFormat="1" ht="25.05" customHeight="1">
      <c r="A35" s="59">
        <v>21</v>
      </c>
      <c r="B35" s="59">
        <v>16</v>
      </c>
      <c r="C35" s="65" t="s">
        <v>40</v>
      </c>
      <c r="D35" s="53">
        <v>393.48</v>
      </c>
      <c r="E35" s="53">
        <v>304.77999999999997</v>
      </c>
      <c r="F35" s="62">
        <f>(D35-E35)/E35</f>
        <v>0.29102959511779003</v>
      </c>
      <c r="G35" s="53">
        <v>67</v>
      </c>
      <c r="H35" s="53">
        <v>1</v>
      </c>
      <c r="I35" s="53">
        <f>G35/H35</f>
        <v>67</v>
      </c>
      <c r="J35" s="53">
        <v>1</v>
      </c>
      <c r="K35" s="53">
        <v>9</v>
      </c>
      <c r="L35" s="66">
        <v>186149.33</v>
      </c>
      <c r="M35" s="66">
        <v>35817</v>
      </c>
      <c r="N35" s="55">
        <v>42685</v>
      </c>
      <c r="O35" s="56" t="s">
        <v>35</v>
      </c>
      <c r="Q35" s="67"/>
      <c r="T35" s="57"/>
      <c r="U35" s="57"/>
      <c r="V35" s="57"/>
      <c r="W35" s="64"/>
      <c r="X35" s="57"/>
      <c r="Y35" s="57"/>
      <c r="Z35" s="64"/>
      <c r="AA35" s="60"/>
      <c r="AB35" s="60"/>
      <c r="AC35" s="60"/>
      <c r="AD35" s="60"/>
    </row>
    <row r="36" spans="1:30" s="63" customFormat="1" ht="25.05" customHeight="1">
      <c r="A36" s="59">
        <v>22</v>
      </c>
      <c r="B36" s="59">
        <v>17</v>
      </c>
      <c r="C36" s="54" t="s">
        <v>49</v>
      </c>
      <c r="D36" s="53">
        <v>225.3</v>
      </c>
      <c r="E36" s="53">
        <v>302.8</v>
      </c>
      <c r="F36" s="62">
        <f>(D36-E36)/E36</f>
        <v>-0.25594451783355349</v>
      </c>
      <c r="G36" s="53">
        <v>58</v>
      </c>
      <c r="H36" s="53">
        <v>3</v>
      </c>
      <c r="I36" s="53">
        <f>G36/H36</f>
        <v>19.333333333333332</v>
      </c>
      <c r="J36" s="53">
        <v>2</v>
      </c>
      <c r="K36" s="53">
        <v>4</v>
      </c>
      <c r="L36" s="53">
        <v>2225.6</v>
      </c>
      <c r="M36" s="53">
        <v>638</v>
      </c>
      <c r="N36" s="55">
        <v>42720</v>
      </c>
      <c r="O36" s="56" t="s">
        <v>37</v>
      </c>
      <c r="T36" s="57"/>
      <c r="U36" s="57"/>
      <c r="V36" s="57"/>
      <c r="W36" s="64"/>
      <c r="X36" s="57"/>
      <c r="Y36" s="57"/>
      <c r="Z36" s="64"/>
      <c r="AA36" s="60"/>
      <c r="AB36" s="60"/>
      <c r="AC36" s="60"/>
      <c r="AD36" s="60"/>
    </row>
    <row r="37" spans="1:30" s="63" customFormat="1" ht="25.05" customHeight="1">
      <c r="A37" s="59">
        <v>23</v>
      </c>
      <c r="B37" s="59">
        <v>20</v>
      </c>
      <c r="C37" s="65" t="s">
        <v>45</v>
      </c>
      <c r="D37" s="66">
        <v>192.1</v>
      </c>
      <c r="E37" s="66">
        <v>144.1</v>
      </c>
      <c r="F37" s="62">
        <f>(D37-E37)/E37</f>
        <v>0.33310201249132548</v>
      </c>
      <c r="G37" s="66">
        <v>41</v>
      </c>
      <c r="H37" s="53">
        <v>3</v>
      </c>
      <c r="I37" s="53">
        <f>G37/H37</f>
        <v>13.666666666666666</v>
      </c>
      <c r="J37" s="53">
        <v>1</v>
      </c>
      <c r="K37" s="53">
        <v>5</v>
      </c>
      <c r="L37" s="66">
        <v>4524.34</v>
      </c>
      <c r="M37" s="66">
        <v>1214</v>
      </c>
      <c r="N37" s="55">
        <v>42713</v>
      </c>
      <c r="O37" s="69" t="s">
        <v>46</v>
      </c>
      <c r="Q37" s="67"/>
      <c r="T37" s="57"/>
      <c r="U37" s="57"/>
      <c r="V37" s="57"/>
      <c r="W37" s="64"/>
      <c r="X37" s="57"/>
      <c r="Y37" s="57"/>
      <c r="Z37" s="64"/>
      <c r="AA37" s="60"/>
      <c r="AB37" s="60"/>
      <c r="AC37" s="60"/>
      <c r="AD37" s="60"/>
    </row>
    <row r="38" spans="1:30" s="63" customFormat="1" ht="25.05" customHeight="1">
      <c r="A38" s="59">
        <v>24</v>
      </c>
      <c r="B38" s="59">
        <v>22</v>
      </c>
      <c r="C38" s="54" t="s">
        <v>58</v>
      </c>
      <c r="D38" s="53">
        <v>73.599999999999994</v>
      </c>
      <c r="E38" s="53">
        <v>110</v>
      </c>
      <c r="F38" s="62">
        <f>(D38-E38)/E38</f>
        <v>-0.33090909090909099</v>
      </c>
      <c r="G38" s="46">
        <v>15</v>
      </c>
      <c r="H38" s="19">
        <v>1</v>
      </c>
      <c r="I38" s="50">
        <f>G38/H38</f>
        <v>15</v>
      </c>
      <c r="J38" s="19">
        <v>1</v>
      </c>
      <c r="K38" s="20">
        <v>22</v>
      </c>
      <c r="L38" s="53">
        <v>29480.5</v>
      </c>
      <c r="M38" s="46">
        <v>6751</v>
      </c>
      <c r="N38" s="55">
        <v>42594</v>
      </c>
      <c r="O38" s="56" t="s">
        <v>37</v>
      </c>
      <c r="T38" s="64"/>
      <c r="U38" s="64"/>
      <c r="V38" s="64"/>
      <c r="W38" s="64"/>
      <c r="X38" s="64"/>
      <c r="Y38" s="64"/>
    </row>
    <row r="39" spans="1:30" s="63" customFormat="1" ht="25.05" customHeight="1">
      <c r="A39" s="59">
        <v>25</v>
      </c>
      <c r="B39" s="59">
        <v>21</v>
      </c>
      <c r="C39" s="65" t="s">
        <v>57</v>
      </c>
      <c r="D39" s="66">
        <v>64</v>
      </c>
      <c r="E39" s="66">
        <v>118.7</v>
      </c>
      <c r="F39" s="62">
        <f>(D39-E39)/E39</f>
        <v>-0.46082561078348777</v>
      </c>
      <c r="G39" s="66">
        <v>17</v>
      </c>
      <c r="H39" s="53">
        <v>6</v>
      </c>
      <c r="I39" s="53">
        <f>G39/H39</f>
        <v>2.8333333333333335</v>
      </c>
      <c r="J39" s="53">
        <v>3</v>
      </c>
      <c r="K39" s="53">
        <v>2</v>
      </c>
      <c r="L39" s="66">
        <v>868.36</v>
      </c>
      <c r="M39" s="66">
        <v>220</v>
      </c>
      <c r="N39" s="55">
        <v>42730</v>
      </c>
      <c r="O39" s="69" t="s">
        <v>46</v>
      </c>
      <c r="Q39" s="67"/>
      <c r="T39" s="57"/>
      <c r="U39" s="57"/>
      <c r="V39" s="57"/>
      <c r="W39" s="64"/>
      <c r="X39" s="57"/>
      <c r="Y39" s="57"/>
      <c r="Z39" s="64"/>
      <c r="AA39" s="60"/>
      <c r="AB39" s="60"/>
      <c r="AC39" s="60"/>
      <c r="AD39" s="60"/>
    </row>
    <row r="40" spans="1:30" s="63" customFormat="1" ht="25.05" customHeight="1">
      <c r="A40" s="59">
        <v>26</v>
      </c>
      <c r="B40" s="59">
        <v>23</v>
      </c>
      <c r="C40" s="65" t="s">
        <v>52</v>
      </c>
      <c r="D40" s="66">
        <v>24</v>
      </c>
      <c r="E40" s="66">
        <v>105</v>
      </c>
      <c r="F40" s="62">
        <f>(D40-E40)/E40</f>
        <v>-0.77142857142857146</v>
      </c>
      <c r="G40" s="53">
        <v>6</v>
      </c>
      <c r="H40" s="53">
        <v>1</v>
      </c>
      <c r="I40" s="53">
        <f>G40/H40</f>
        <v>6</v>
      </c>
      <c r="J40" s="53">
        <v>1</v>
      </c>
      <c r="K40" s="53">
        <v>4</v>
      </c>
      <c r="L40" s="66">
        <v>29881.77</v>
      </c>
      <c r="M40" s="66">
        <v>5748</v>
      </c>
      <c r="N40" s="55">
        <v>42720</v>
      </c>
      <c r="O40" s="56" t="s">
        <v>28</v>
      </c>
      <c r="Q40" s="67"/>
      <c r="T40" s="57"/>
      <c r="U40" s="57"/>
      <c r="V40" s="57"/>
      <c r="W40" s="64"/>
      <c r="X40" s="57"/>
      <c r="Y40" s="57"/>
      <c r="Z40" s="64"/>
      <c r="AA40" s="60"/>
      <c r="AB40" s="60"/>
      <c r="AC40" s="60"/>
      <c r="AD40" s="60"/>
    </row>
    <row r="41" spans="1:30" ht="25.2" customHeight="1">
      <c r="A41" s="59"/>
      <c r="B41" s="68"/>
      <c r="C41" s="47" t="s">
        <v>76</v>
      </c>
      <c r="D41" s="58">
        <f>SUM(D23:D40)</f>
        <v>279696.46999999991</v>
      </c>
      <c r="E41" s="58">
        <f>SUM(E23:E40)</f>
        <v>280465.77999999997</v>
      </c>
      <c r="F41" s="34">
        <f>(D41-E41)/E41</f>
        <v>-2.7429727790679345E-3</v>
      </c>
      <c r="G41" s="58">
        <f>SUM(G23:G40)</f>
        <v>53293</v>
      </c>
      <c r="H41" s="19"/>
      <c r="I41" s="32"/>
      <c r="J41" s="19"/>
      <c r="K41" s="48"/>
      <c r="L41" s="49"/>
      <c r="M41" s="46"/>
      <c r="N41" s="21"/>
      <c r="O41" s="45"/>
    </row>
    <row r="42" spans="1:30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</row>
    <row r="71" spans="1:28" s="61" customFormat="1" ht="12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T71" s="57"/>
      <c r="U71" s="57"/>
      <c r="V71" s="57"/>
      <c r="W71" s="52"/>
      <c r="X71" s="57"/>
      <c r="Y71" s="57"/>
      <c r="Z71" s="52"/>
    </row>
    <row r="73" spans="1:28" s="63" customFormat="1" ht="25.05" customHeight="1">
      <c r="A73" s="22"/>
      <c r="B73" s="22"/>
      <c r="C73" s="47" t="s">
        <v>34</v>
      </c>
      <c r="D73" s="51" t="e">
        <f>SUM(#REF!)</f>
        <v>#REF!</v>
      </c>
      <c r="E73" s="51" t="e">
        <f>SUM(#REF!)</f>
        <v>#REF!</v>
      </c>
      <c r="F73" s="34" t="e">
        <f>(D73-E73)/E73</f>
        <v>#REF!</v>
      </c>
      <c r="G73" s="51" t="e">
        <f>SUM(#REF!)</f>
        <v>#REF!</v>
      </c>
      <c r="H73" s="19"/>
      <c r="I73" s="50"/>
      <c r="J73" s="19"/>
      <c r="K73" s="20"/>
      <c r="L73" s="18"/>
      <c r="M73" s="46"/>
      <c r="N73" s="21"/>
      <c r="O73" s="45"/>
      <c r="R73" s="57"/>
      <c r="S73" s="57"/>
      <c r="T73" s="57"/>
      <c r="U73" s="64"/>
      <c r="V73" s="57"/>
      <c r="W73" s="57"/>
      <c r="X73" s="64"/>
      <c r="Y73" s="60"/>
      <c r="Z73" s="60"/>
      <c r="AA73" s="60"/>
      <c r="AB73" s="60"/>
    </row>
    <row r="74" spans="1:28" s="63" customFormat="1" ht="9.6" customHeight="1">
      <c r="A74" s="23"/>
      <c r="B74" s="23"/>
      <c r="C74" s="44"/>
      <c r="D74" s="24"/>
      <c r="E74" s="25"/>
      <c r="F74" s="43"/>
      <c r="G74" s="42"/>
      <c r="H74" s="26"/>
      <c r="I74" s="27"/>
      <c r="J74" s="26"/>
      <c r="K74" s="28"/>
      <c r="L74" s="24"/>
      <c r="M74" s="42"/>
      <c r="N74" s="29"/>
      <c r="O74" s="41"/>
      <c r="R74" s="57"/>
      <c r="S74" s="57"/>
      <c r="T74" s="57"/>
      <c r="U74" s="64"/>
      <c r="V74" s="57"/>
      <c r="W74" s="57"/>
      <c r="X74" s="64"/>
      <c r="Y74" s="60"/>
      <c r="Z74" s="60"/>
      <c r="AA74" s="60"/>
      <c r="AB74" s="60"/>
    </row>
  </sheetData>
  <sortState ref="A13:AD40">
    <sortCondition descending="1" ref="D13:D40"/>
  </sortState>
  <mergeCells count="20">
    <mergeCell ref="H5:H8"/>
    <mergeCell ref="I5:I8"/>
    <mergeCell ref="A1:I1"/>
    <mergeCell ref="A2:K2"/>
    <mergeCell ref="O5:O8"/>
    <mergeCell ref="A5:A8"/>
    <mergeCell ref="B5:B8"/>
    <mergeCell ref="C5:C8"/>
    <mergeCell ref="F5:F8"/>
    <mergeCell ref="A9:A12"/>
    <mergeCell ref="B9:B12"/>
    <mergeCell ref="C9:C12"/>
    <mergeCell ref="F9:F12"/>
    <mergeCell ref="I9:I12"/>
    <mergeCell ref="O9:O12"/>
    <mergeCell ref="J5:J8"/>
    <mergeCell ref="K5:K8"/>
    <mergeCell ref="M5:M8"/>
    <mergeCell ref="L5:L8"/>
    <mergeCell ref="N5:N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Karolis Galdikas</cp:lastModifiedBy>
  <cp:lastPrinted>2016-09-19T08:07:15Z</cp:lastPrinted>
  <dcterms:created xsi:type="dcterms:W3CDTF">2014-10-03T07:40:56Z</dcterms:created>
  <dcterms:modified xsi:type="dcterms:W3CDTF">2017-01-09T12:33:29Z</dcterms:modified>
</cp:coreProperties>
</file>