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Sausis\Savaitgalis\"/>
    </mc:Choice>
  </mc:AlternateContent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G33" i="1" l="1"/>
  <c r="E33" i="1"/>
  <c r="D33" i="1"/>
  <c r="G23" i="1"/>
  <c r="E23" i="1"/>
  <c r="D23" i="1"/>
  <c r="F27" i="1"/>
  <c r="F32" i="1"/>
  <c r="I18" i="1"/>
  <c r="I14" i="1"/>
  <c r="I19" i="1"/>
  <c r="I15" i="1"/>
  <c r="F13" i="1"/>
  <c r="F21" i="1" l="1"/>
  <c r="I32" i="1"/>
  <c r="F26" i="1"/>
  <c r="F16" i="1" l="1"/>
  <c r="I16" i="1" l="1"/>
  <c r="F20" i="1"/>
  <c r="I26" i="1"/>
  <c r="D58" i="1" l="1"/>
  <c r="I28" i="1"/>
  <c r="F28" i="1"/>
  <c r="F17" i="1" l="1"/>
  <c r="I20" i="1"/>
  <c r="F30" i="1" l="1"/>
  <c r="F31" i="1"/>
  <c r="I17" i="1" l="1"/>
  <c r="I30" i="1"/>
  <c r="F25" i="1"/>
  <c r="I25" i="1" l="1"/>
  <c r="F29" i="1" l="1"/>
  <c r="I29" i="1"/>
  <c r="F22" i="1"/>
  <c r="G58" i="1"/>
  <c r="E58" i="1"/>
  <c r="F58" i="1" s="1"/>
  <c r="F33" i="1"/>
  <c r="F23" i="1"/>
</calcChain>
</file>

<file path=xl/sharedStrings.xml><?xml version="1.0" encoding="utf-8"?>
<sst xmlns="http://schemas.openxmlformats.org/spreadsheetml/2006/main" count="109" uniqueCount="64">
  <si>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</si>
  <si>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</si>
  <si>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</si>
  <si>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</si>
  <si>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</si>
  <si>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</si>
  <si>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</si>
  <si>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</si>
  <si>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</si>
  <si>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</si>
  <si>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</si>
  <si>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</si>
  <si>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</si>
  <si>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</si>
  <si>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</si>
  <si>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</si>
  <si>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</si>
  <si>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</si>
  <si>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</si>
  <si>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</si>
  <si>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</si>
  <si>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</si>
  <si>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</si>
  <si>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</si>
  <si>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</si>
  <si>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</si>
  <si>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</si>
  <si>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</si>
  <si>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</si>
  <si>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</si>
  <si>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</si>
  <si>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</si>
  <si>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</si>
  <si>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</si>
  <si>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</si>
  <si>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</si>
  <si>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Trys milijonai eurų</t>
  </si>
  <si>
    <t>Vabalo filmai</t>
  </si>
  <si>
    <t>Žmogžudystė rytų eksprese (Murder On The Orient Express)</t>
  </si>
  <si>
    <t>Meškiukas Padingtonas 2 (Paddington 2)</t>
  </si>
  <si>
    <t>Užburtas ratas (Wonder Wheel)</t>
  </si>
  <si>
    <t>Bulius Ferdinandas (Ferdinand)</t>
  </si>
  <si>
    <t>Kaip išgelbėti Kalėdas (Santa &amp; Cie)</t>
  </si>
  <si>
    <t>Stebuklas</t>
  </si>
  <si>
    <t>In Script</t>
  </si>
  <si>
    <t>Žvaigždžių karai: paskutiniai džedajai (Star Wars: Episode VIII - The Last Jedi)</t>
  </si>
  <si>
    <t>Didysis šou meistras (The Greatest Showman)</t>
  </si>
  <si>
    <t>Naujosios Eglutės (Novyje yolki)</t>
  </si>
  <si>
    <t xml:space="preserve">Džiumandži: Sveiki atvykę į Džiungles (Jumanji: Welcome To The Jungle) 
</t>
  </si>
  <si>
    <t>December 29-31</t>
  </si>
  <si>
    <t>Gruodžio 29-31 d.</t>
  </si>
  <si>
    <t xml:space="preserve">Klasės susitikimas: berniukai sugrįžta!
</t>
  </si>
  <si>
    <t>Ryžių karoliukai (Basmati Blues)</t>
  </si>
  <si>
    <t>Fiksikai (Fiksiki)</t>
  </si>
  <si>
    <t>Sausio 5-7 d. Lietuvos kino teatruose rodytų filmų topas</t>
  </si>
  <si>
    <t>January 5-7</t>
  </si>
  <si>
    <t>Sausio 5-7 d.</t>
  </si>
  <si>
    <t>January 5-7 Lithuanian top</t>
  </si>
  <si>
    <t>Tūnąs tamsoje: Paskutinis raktas (Insidious: The Last Key)</t>
  </si>
  <si>
    <t>ACME Film / SONY</t>
  </si>
  <si>
    <t>Visi pasaulio pinigai (All the Money in the World)</t>
  </si>
  <si>
    <t>Koko (Coco)</t>
  </si>
  <si>
    <t>Pokerio princesė (Molly's Game)</t>
  </si>
  <si>
    <t>Total 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</si>
</sst>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9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0" fontId="13" fillId="2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3" fontId="21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zoomScale="80" zoomScaleNormal="80" workbookViewId="0">
      <selection activeCell="S26" sqref="S26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57</v>
      </c>
      <c r="F1" s="2"/>
      <c r="G1" s="2"/>
      <c r="H1" s="2"/>
      <c r="I1" s="2"/>
    </row>
    <row r="2" spans="1:26" ht="19.5" customHeight="1">
      <c r="E2" s="2" t="s">
        <v>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7"/>
      <c r="B5" s="87"/>
      <c r="C5" s="84" t="s">
        <v>0</v>
      </c>
      <c r="D5" s="3"/>
      <c r="E5" s="3"/>
      <c r="F5" s="84" t="s">
        <v>3</v>
      </c>
      <c r="G5" s="3"/>
      <c r="H5" s="84" t="s">
        <v>5</v>
      </c>
      <c r="I5" s="84" t="s">
        <v>6</v>
      </c>
      <c r="J5" s="84" t="s">
        <v>7</v>
      </c>
      <c r="K5" s="84" t="s">
        <v>8</v>
      </c>
      <c r="L5" s="84" t="s">
        <v>10</v>
      </c>
      <c r="M5" s="84" t="s">
        <v>9</v>
      </c>
      <c r="N5" s="84" t="s">
        <v>11</v>
      </c>
      <c r="O5" s="84" t="s">
        <v>12</v>
      </c>
      <c r="T5" s="4"/>
      <c r="U5" s="4"/>
      <c r="V5" s="4"/>
      <c r="X5" s="4"/>
      <c r="Y5" s="4"/>
    </row>
    <row r="6" spans="1:26">
      <c r="A6" s="88"/>
      <c r="B6" s="88"/>
      <c r="C6" s="85"/>
      <c r="D6" s="5" t="s">
        <v>55</v>
      </c>
      <c r="E6" s="5" t="s">
        <v>49</v>
      </c>
      <c r="F6" s="85"/>
      <c r="G6" s="5" t="s">
        <v>55</v>
      </c>
      <c r="H6" s="85"/>
      <c r="I6" s="85"/>
      <c r="J6" s="85"/>
      <c r="K6" s="85"/>
      <c r="L6" s="85"/>
      <c r="M6" s="85"/>
      <c r="N6" s="85"/>
      <c r="O6" s="85"/>
      <c r="S6" s="4"/>
      <c r="T6" s="4"/>
      <c r="U6" s="4"/>
      <c r="V6" s="4"/>
      <c r="X6" s="4"/>
      <c r="Y6" s="4"/>
    </row>
    <row r="7" spans="1:26">
      <c r="A7" s="88"/>
      <c r="B7" s="88"/>
      <c r="C7" s="85"/>
      <c r="D7" s="5" t="s">
        <v>1</v>
      </c>
      <c r="E7" s="5" t="s">
        <v>1</v>
      </c>
      <c r="F7" s="85"/>
      <c r="G7" s="5" t="s">
        <v>4</v>
      </c>
      <c r="H7" s="85"/>
      <c r="I7" s="85"/>
      <c r="J7" s="85"/>
      <c r="K7" s="85"/>
      <c r="L7" s="85"/>
      <c r="M7" s="85"/>
      <c r="N7" s="85"/>
      <c r="O7" s="85"/>
      <c r="S7" s="4"/>
      <c r="T7" s="4"/>
      <c r="U7" s="6"/>
      <c r="V7" s="7"/>
      <c r="X7" s="4"/>
      <c r="Y7" s="4"/>
    </row>
    <row r="8" spans="1:26" ht="18" customHeight="1" thickBot="1">
      <c r="A8" s="89"/>
      <c r="B8" s="89"/>
      <c r="C8" s="86"/>
      <c r="D8" s="8" t="s">
        <v>2</v>
      </c>
      <c r="E8" s="8" t="s">
        <v>2</v>
      </c>
      <c r="F8" s="86"/>
      <c r="G8" s="9"/>
      <c r="H8" s="86"/>
      <c r="I8" s="86"/>
      <c r="J8" s="86"/>
      <c r="K8" s="86"/>
      <c r="L8" s="86"/>
      <c r="M8" s="86"/>
      <c r="N8" s="86"/>
      <c r="O8" s="86"/>
      <c r="S8" s="4"/>
      <c r="T8" s="4"/>
      <c r="U8" s="6"/>
      <c r="V8" s="7"/>
      <c r="W8" s="10"/>
      <c r="X8" s="11"/>
      <c r="Y8" s="12"/>
    </row>
    <row r="9" spans="1:26" ht="15" customHeight="1">
      <c r="A9" s="87"/>
      <c r="B9" s="87"/>
      <c r="C9" s="84" t="s">
        <v>13</v>
      </c>
      <c r="D9" s="3"/>
      <c r="E9" s="13"/>
      <c r="F9" s="84" t="s">
        <v>15</v>
      </c>
      <c r="G9" s="14"/>
      <c r="H9" s="15" t="s">
        <v>18</v>
      </c>
      <c r="I9" s="84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84" t="s">
        <v>26</v>
      </c>
      <c r="S9" s="4"/>
      <c r="T9" s="4"/>
      <c r="U9" s="17"/>
      <c r="V9" s="7"/>
      <c r="W9" s="10"/>
      <c r="X9" s="11"/>
      <c r="Y9" s="12"/>
    </row>
    <row r="10" spans="1:26">
      <c r="A10" s="88"/>
      <c r="B10" s="88"/>
      <c r="C10" s="85"/>
      <c r="D10" s="5" t="s">
        <v>56</v>
      </c>
      <c r="E10" s="5" t="s">
        <v>50</v>
      </c>
      <c r="F10" s="85"/>
      <c r="G10" s="5" t="s">
        <v>56</v>
      </c>
      <c r="H10" s="5" t="s">
        <v>17</v>
      </c>
      <c r="I10" s="85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85"/>
      <c r="S10" s="4"/>
      <c r="T10" s="4"/>
      <c r="U10" s="17"/>
      <c r="V10" s="4"/>
      <c r="W10" s="10"/>
      <c r="X10" s="11"/>
      <c r="Y10" s="12"/>
    </row>
    <row r="11" spans="1:26">
      <c r="A11" s="88"/>
      <c r="B11" s="88"/>
      <c r="C11" s="85"/>
      <c r="D11" s="5" t="s">
        <v>14</v>
      </c>
      <c r="E11" s="5" t="s">
        <v>14</v>
      </c>
      <c r="F11" s="85"/>
      <c r="G11" s="13" t="s">
        <v>16</v>
      </c>
      <c r="H11" s="9"/>
      <c r="I11" s="85"/>
      <c r="J11" s="9"/>
      <c r="K11" s="9"/>
      <c r="L11" s="18" t="s">
        <v>2</v>
      </c>
      <c r="M11" s="5" t="s">
        <v>17</v>
      </c>
      <c r="N11" s="9"/>
      <c r="O11" s="85"/>
      <c r="S11" s="4"/>
      <c r="T11" s="17"/>
      <c r="U11" s="17"/>
      <c r="V11" s="17"/>
      <c r="W11" s="19"/>
      <c r="X11" s="17"/>
      <c r="Y11" s="17"/>
    </row>
    <row r="12" spans="1:26" ht="15" thickBot="1">
      <c r="A12" s="88"/>
      <c r="B12" s="89"/>
      <c r="C12" s="86"/>
      <c r="D12" s="8" t="s">
        <v>2</v>
      </c>
      <c r="E12" s="8" t="s">
        <v>2</v>
      </c>
      <c r="F12" s="86"/>
      <c r="G12" s="20" t="s">
        <v>17</v>
      </c>
      <c r="H12" s="21"/>
      <c r="I12" s="86"/>
      <c r="J12" s="21"/>
      <c r="K12" s="21"/>
      <c r="L12" s="21"/>
      <c r="M12" s="21"/>
      <c r="N12" s="21"/>
      <c r="O12" s="86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76">
        <v>1</v>
      </c>
      <c r="C13" s="23" t="s">
        <v>51</v>
      </c>
      <c r="D13" s="80">
        <v>209686</v>
      </c>
      <c r="E13" s="80">
        <v>225749</v>
      </c>
      <c r="F13" s="77">
        <f>(D13-E13)/E13</f>
        <v>-7.115424653043867E-2</v>
      </c>
      <c r="G13" s="80">
        <v>34435</v>
      </c>
      <c r="H13" s="25" t="s">
        <v>31</v>
      </c>
      <c r="I13" s="25" t="s">
        <v>31</v>
      </c>
      <c r="J13" s="25">
        <v>15</v>
      </c>
      <c r="K13" s="25">
        <v>2</v>
      </c>
      <c r="L13" s="80">
        <v>739433</v>
      </c>
      <c r="M13" s="80">
        <v>126384</v>
      </c>
      <c r="N13" s="79">
        <v>43098</v>
      </c>
      <c r="O13" s="26" t="s">
        <v>37</v>
      </c>
      <c r="Q13" s="27"/>
      <c r="T13" s="17"/>
      <c r="U13" s="17"/>
      <c r="V13" s="17"/>
      <c r="W13" s="19"/>
      <c r="X13" s="17"/>
      <c r="Y13" s="17"/>
      <c r="Z13" s="19"/>
    </row>
    <row r="14" spans="1:26" s="66" customFormat="1" ht="25.2" customHeight="1">
      <c r="A14" s="76">
        <v>2</v>
      </c>
      <c r="B14" s="76" t="s">
        <v>33</v>
      </c>
      <c r="C14" s="74" t="s">
        <v>61</v>
      </c>
      <c r="D14" s="80">
        <v>79168.070000000007</v>
      </c>
      <c r="E14" s="80" t="s">
        <v>31</v>
      </c>
      <c r="F14" s="77" t="s">
        <v>31</v>
      </c>
      <c r="G14" s="80">
        <v>16395</v>
      </c>
      <c r="H14" s="78">
        <v>187</v>
      </c>
      <c r="I14" s="78">
        <f>G14/H14</f>
        <v>87.673796791443849</v>
      </c>
      <c r="J14" s="78">
        <v>28</v>
      </c>
      <c r="K14" s="78">
        <v>1</v>
      </c>
      <c r="L14" s="80">
        <v>88464</v>
      </c>
      <c r="M14" s="80">
        <v>18301</v>
      </c>
      <c r="N14" s="79">
        <v>43105</v>
      </c>
      <c r="O14" s="72" t="s">
        <v>28</v>
      </c>
      <c r="Q14" s="73"/>
      <c r="T14" s="67"/>
      <c r="U14" s="67"/>
      <c r="V14" s="67"/>
      <c r="W14" s="68"/>
      <c r="X14" s="67"/>
      <c r="Y14" s="67"/>
      <c r="Z14" s="68"/>
    </row>
    <row r="15" spans="1:26" s="66" customFormat="1" ht="25.2" customHeight="1">
      <c r="A15" s="76">
        <v>3</v>
      </c>
      <c r="B15" s="76" t="s">
        <v>33</v>
      </c>
      <c r="C15" s="74" t="s">
        <v>58</v>
      </c>
      <c r="D15" s="80">
        <v>63473.99</v>
      </c>
      <c r="E15" s="80" t="s">
        <v>31</v>
      </c>
      <c r="F15" s="77" t="s">
        <v>31</v>
      </c>
      <c r="G15" s="80">
        <v>10712</v>
      </c>
      <c r="H15" s="78">
        <v>95</v>
      </c>
      <c r="I15" s="78">
        <f>G15/H15</f>
        <v>112.7578947368421</v>
      </c>
      <c r="J15" s="78">
        <v>14</v>
      </c>
      <c r="K15" s="78">
        <v>1</v>
      </c>
      <c r="L15" s="80">
        <v>63473.99</v>
      </c>
      <c r="M15" s="80">
        <v>10712</v>
      </c>
      <c r="N15" s="79">
        <v>43105</v>
      </c>
      <c r="O15" s="72" t="s">
        <v>59</v>
      </c>
      <c r="Q15" s="73"/>
      <c r="T15" s="67"/>
      <c r="U15" s="67"/>
      <c r="V15" s="67"/>
      <c r="W15" s="68"/>
      <c r="X15" s="67"/>
      <c r="Y15" s="67"/>
      <c r="Z15" s="68"/>
    </row>
    <row r="16" spans="1:26" s="66" customFormat="1" ht="25.2" customHeight="1">
      <c r="A16" s="76">
        <v>4</v>
      </c>
      <c r="B16" s="76">
        <v>3</v>
      </c>
      <c r="C16" s="74" t="s">
        <v>48</v>
      </c>
      <c r="D16" s="78">
        <v>36464.61</v>
      </c>
      <c r="E16" s="78">
        <v>54849.440000000002</v>
      </c>
      <c r="F16" s="77">
        <f>(D16-E16)/E16</f>
        <v>-0.33518719607711583</v>
      </c>
      <c r="G16" s="78">
        <v>5845</v>
      </c>
      <c r="H16" s="78">
        <v>76</v>
      </c>
      <c r="I16" s="78">
        <f>G16/H16</f>
        <v>76.90789473684211</v>
      </c>
      <c r="J16" s="78">
        <v>9</v>
      </c>
      <c r="K16" s="78">
        <v>3</v>
      </c>
      <c r="L16" s="78">
        <v>255621.9</v>
      </c>
      <c r="M16" s="78">
        <v>44585</v>
      </c>
      <c r="N16" s="83">
        <v>43091</v>
      </c>
      <c r="O16" s="72" t="s">
        <v>27</v>
      </c>
      <c r="Q16" s="73"/>
      <c r="T16" s="67"/>
      <c r="U16" s="67"/>
      <c r="V16" s="67"/>
      <c r="W16" s="68"/>
      <c r="X16" s="67"/>
      <c r="Y16" s="67"/>
      <c r="Z16" s="68"/>
    </row>
    <row r="17" spans="1:30" s="66" customFormat="1" ht="25.2" customHeight="1">
      <c r="A17" s="76">
        <v>5</v>
      </c>
      <c r="B17" s="76">
        <v>2</v>
      </c>
      <c r="C17" s="74" t="s">
        <v>41</v>
      </c>
      <c r="D17" s="24">
        <v>29632.14</v>
      </c>
      <c r="E17" s="24">
        <v>59746.84</v>
      </c>
      <c r="F17" s="77">
        <f>(D17-E17)/E17</f>
        <v>-0.5040383725733445</v>
      </c>
      <c r="G17" s="24">
        <v>6278</v>
      </c>
      <c r="H17" s="78">
        <v>90</v>
      </c>
      <c r="I17" s="78">
        <f>G17/H17</f>
        <v>69.75555555555556</v>
      </c>
      <c r="J17" s="78">
        <v>15</v>
      </c>
      <c r="K17" s="78">
        <v>4</v>
      </c>
      <c r="L17" s="24">
        <v>344747</v>
      </c>
      <c r="M17" s="24">
        <v>74992</v>
      </c>
      <c r="N17" s="79">
        <v>43084</v>
      </c>
      <c r="O17" s="72" t="s">
        <v>28</v>
      </c>
      <c r="Q17" s="73"/>
      <c r="T17" s="67"/>
      <c r="U17" s="67"/>
      <c r="V17" s="67"/>
      <c r="W17" s="68"/>
      <c r="X17" s="67"/>
      <c r="Y17" s="67"/>
      <c r="Z17" s="68"/>
    </row>
    <row r="18" spans="1:30" s="66" customFormat="1" ht="25.2" customHeight="1">
      <c r="A18" s="76">
        <v>6</v>
      </c>
      <c r="B18" s="76" t="s">
        <v>33</v>
      </c>
      <c r="C18" s="74" t="s">
        <v>62</v>
      </c>
      <c r="D18" s="80">
        <v>19101.47</v>
      </c>
      <c r="E18" s="80" t="s">
        <v>31</v>
      </c>
      <c r="F18" s="69" t="s">
        <v>31</v>
      </c>
      <c r="G18" s="80">
        <v>3375</v>
      </c>
      <c r="H18" s="70">
        <v>43</v>
      </c>
      <c r="I18" s="78">
        <f>G18/H18</f>
        <v>78.488372093023258</v>
      </c>
      <c r="J18" s="70">
        <v>13</v>
      </c>
      <c r="K18" s="70">
        <v>1</v>
      </c>
      <c r="L18" s="80">
        <v>21598</v>
      </c>
      <c r="M18" s="80">
        <v>3833</v>
      </c>
      <c r="N18" s="71">
        <v>43105</v>
      </c>
      <c r="O18" s="72" t="s">
        <v>28</v>
      </c>
      <c r="Q18" s="73"/>
      <c r="T18" s="67"/>
      <c r="U18" s="67"/>
      <c r="V18" s="67"/>
      <c r="W18" s="68"/>
      <c r="X18" s="67"/>
      <c r="Y18" s="67"/>
      <c r="Z18" s="68"/>
    </row>
    <row r="19" spans="1:30" s="66" customFormat="1" ht="25.2" customHeight="1">
      <c r="A19" s="76">
        <v>7</v>
      </c>
      <c r="B19" s="76" t="s">
        <v>33</v>
      </c>
      <c r="C19" s="74" t="s">
        <v>60</v>
      </c>
      <c r="D19" s="80">
        <v>16858.13</v>
      </c>
      <c r="E19" s="80" t="s">
        <v>31</v>
      </c>
      <c r="F19" s="69" t="s">
        <v>31</v>
      </c>
      <c r="G19" s="80">
        <v>2849</v>
      </c>
      <c r="H19" s="70">
        <v>39</v>
      </c>
      <c r="I19" s="70">
        <f>G19/H19</f>
        <v>73.051282051282058</v>
      </c>
      <c r="J19" s="70">
        <v>11</v>
      </c>
      <c r="K19" s="70">
        <v>1</v>
      </c>
      <c r="L19" s="80">
        <v>17543.169999999998</v>
      </c>
      <c r="M19" s="80">
        <v>2955</v>
      </c>
      <c r="N19" s="79">
        <v>43105</v>
      </c>
      <c r="O19" s="72" t="s">
        <v>27</v>
      </c>
      <c r="Q19" s="73"/>
      <c r="T19" s="67"/>
      <c r="U19" s="67"/>
      <c r="V19" s="67"/>
      <c r="W19" s="68"/>
      <c r="X19" s="67"/>
      <c r="Y19" s="67"/>
      <c r="Z19" s="68"/>
    </row>
    <row r="20" spans="1:30" s="66" customFormat="1" ht="25.2" customHeight="1">
      <c r="A20" s="76">
        <v>8</v>
      </c>
      <c r="B20" s="76">
        <v>4</v>
      </c>
      <c r="C20" s="74" t="s">
        <v>45</v>
      </c>
      <c r="D20" s="78">
        <v>12328.2</v>
      </c>
      <c r="E20" s="78">
        <v>27458.84</v>
      </c>
      <c r="F20" s="69">
        <f>(D20-E20)/E20</f>
        <v>-0.5510298322871614</v>
      </c>
      <c r="G20" s="78">
        <v>2017</v>
      </c>
      <c r="H20" s="70">
        <v>36</v>
      </c>
      <c r="I20" s="70">
        <f>G20/H20</f>
        <v>56.027777777777779</v>
      </c>
      <c r="J20" s="70">
        <v>11</v>
      </c>
      <c r="K20" s="70">
        <v>4</v>
      </c>
      <c r="L20" s="78">
        <v>302956</v>
      </c>
      <c r="M20" s="78">
        <v>49093</v>
      </c>
      <c r="N20" s="83">
        <v>43084</v>
      </c>
      <c r="O20" s="72" t="s">
        <v>28</v>
      </c>
      <c r="Q20" s="73"/>
      <c r="T20" s="67"/>
      <c r="U20" s="67"/>
      <c r="V20" s="67"/>
      <c r="W20" s="68"/>
      <c r="X20" s="67"/>
      <c r="Y20" s="67"/>
      <c r="Z20" s="68"/>
    </row>
    <row r="21" spans="1:30" s="66" customFormat="1" ht="25.2" customHeight="1">
      <c r="A21" s="76">
        <v>9</v>
      </c>
      <c r="B21" s="76">
        <v>5</v>
      </c>
      <c r="C21" s="74" t="s">
        <v>47</v>
      </c>
      <c r="D21" s="78">
        <v>9464</v>
      </c>
      <c r="E21" s="78">
        <v>24560</v>
      </c>
      <c r="F21" s="82">
        <f>(D21-E21)/E21</f>
        <v>-0.61465798045602604</v>
      </c>
      <c r="G21" s="78">
        <v>1555</v>
      </c>
      <c r="H21" s="70" t="s">
        <v>31</v>
      </c>
      <c r="I21" s="70" t="s">
        <v>31</v>
      </c>
      <c r="J21" s="70">
        <v>4</v>
      </c>
      <c r="K21" s="70">
        <v>3</v>
      </c>
      <c r="L21" s="78">
        <v>106192</v>
      </c>
      <c r="M21" s="78">
        <v>18435</v>
      </c>
      <c r="N21" s="83">
        <v>43091</v>
      </c>
      <c r="O21" s="72" t="s">
        <v>34</v>
      </c>
      <c r="Q21" s="73"/>
      <c r="T21" s="67"/>
      <c r="U21" s="67"/>
      <c r="V21" s="67"/>
      <c r="W21" s="68"/>
      <c r="X21" s="67"/>
      <c r="Y21" s="67"/>
      <c r="Z21" s="68"/>
    </row>
    <row r="22" spans="1:30" s="66" customFormat="1" ht="25.2" customHeight="1">
      <c r="A22" s="76">
        <v>10</v>
      </c>
      <c r="B22" s="76">
        <v>9</v>
      </c>
      <c r="C22" s="74" t="s">
        <v>36</v>
      </c>
      <c r="D22" s="78">
        <v>8251</v>
      </c>
      <c r="E22" s="78">
        <v>9351</v>
      </c>
      <c r="F22" s="82">
        <f>(D22-E22)/E22</f>
        <v>-0.11763447759597905</v>
      </c>
      <c r="G22" s="70">
        <v>1431</v>
      </c>
      <c r="H22" s="70" t="s">
        <v>31</v>
      </c>
      <c r="I22" s="70" t="s">
        <v>31</v>
      </c>
      <c r="J22" s="70">
        <v>5</v>
      </c>
      <c r="K22" s="70">
        <v>11</v>
      </c>
      <c r="L22" s="78">
        <v>1323532</v>
      </c>
      <c r="M22" s="70">
        <v>237420</v>
      </c>
      <c r="N22" s="65">
        <v>43035</v>
      </c>
      <c r="O22" s="72" t="s">
        <v>37</v>
      </c>
      <c r="Q22" s="73"/>
      <c r="T22" s="67"/>
      <c r="U22" s="67"/>
      <c r="V22" s="67"/>
      <c r="W22" s="68"/>
      <c r="X22" s="67"/>
      <c r="Y22" s="67"/>
      <c r="Z22" s="68"/>
    </row>
    <row r="23" spans="1:30" ht="25.2" customHeight="1">
      <c r="A23" s="28"/>
      <c r="B23" s="28"/>
      <c r="C23" s="29" t="s">
        <v>30</v>
      </c>
      <c r="D23" s="30">
        <f>SUM(D13:D22)</f>
        <v>484427.61000000004</v>
      </c>
      <c r="E23" s="81">
        <f>SUM(E13:E22)</f>
        <v>401715.12000000005</v>
      </c>
      <c r="F23" s="31">
        <f>(D23-E23)/E23</f>
        <v>0.20589837395216784</v>
      </c>
      <c r="G23" s="81">
        <f>SUM(G13:G22)</f>
        <v>84892</v>
      </c>
      <c r="H23" s="32"/>
      <c r="I23" s="33"/>
      <c r="J23" s="32"/>
      <c r="K23" s="34"/>
      <c r="L23" s="35"/>
      <c r="M23" s="25"/>
      <c r="N23" s="36"/>
      <c r="O23" s="37"/>
      <c r="Q23" s="27"/>
      <c r="T23" s="17"/>
      <c r="U23" s="17"/>
      <c r="V23" s="17"/>
      <c r="W23" s="19"/>
      <c r="X23" s="17"/>
      <c r="Y23" s="17"/>
      <c r="Z23" s="19"/>
    </row>
    <row r="24" spans="1:30" ht="10.5" customHeight="1">
      <c r="A24" s="38"/>
      <c r="B24" s="38"/>
      <c r="C24" s="39"/>
      <c r="D24" s="40"/>
      <c r="E24" s="40"/>
      <c r="F24" s="40"/>
      <c r="G24" s="41"/>
      <c r="H24" s="42"/>
      <c r="I24" s="43"/>
      <c r="J24" s="42"/>
      <c r="K24" s="44"/>
      <c r="L24" s="40"/>
      <c r="M24" s="41"/>
      <c r="N24" s="45"/>
      <c r="O24" s="46"/>
      <c r="Q24" s="27"/>
      <c r="T24" s="17"/>
      <c r="U24" s="17"/>
      <c r="V24" s="17"/>
      <c r="W24" s="19"/>
      <c r="X24" s="17"/>
      <c r="Y24" s="17"/>
      <c r="Z24" s="19"/>
    </row>
    <row r="25" spans="1:30" s="51" customFormat="1" ht="25.2" customHeight="1">
      <c r="A25" s="76">
        <v>11</v>
      </c>
      <c r="B25" s="76">
        <v>8</v>
      </c>
      <c r="C25" s="57" t="s">
        <v>39</v>
      </c>
      <c r="D25" s="78">
        <v>6542.96</v>
      </c>
      <c r="E25" s="78">
        <v>11382.29</v>
      </c>
      <c r="F25" s="77">
        <f>(D25-E25)/E25</f>
        <v>-0.4251631262250391</v>
      </c>
      <c r="G25" s="70">
        <v>1343</v>
      </c>
      <c r="H25" s="54">
        <v>34</v>
      </c>
      <c r="I25" s="54">
        <f>G25/H25</f>
        <v>39.5</v>
      </c>
      <c r="J25" s="54">
        <v>7</v>
      </c>
      <c r="K25" s="54">
        <v>6</v>
      </c>
      <c r="L25" s="78">
        <v>186877.88</v>
      </c>
      <c r="M25" s="78">
        <v>41202</v>
      </c>
      <c r="N25" s="65">
        <v>43070</v>
      </c>
      <c r="O25" s="55" t="s">
        <v>27</v>
      </c>
      <c r="Q25" s="56"/>
      <c r="T25" s="52"/>
      <c r="U25" s="52"/>
      <c r="V25" s="52"/>
      <c r="W25" s="53"/>
      <c r="X25" s="52"/>
      <c r="Y25" s="52"/>
      <c r="Z25" s="53"/>
    </row>
    <row r="26" spans="1:30" s="66" customFormat="1" ht="25.2" customHeight="1">
      <c r="A26" s="76">
        <v>12</v>
      </c>
      <c r="B26" s="76">
        <v>7</v>
      </c>
      <c r="C26" s="74" t="s">
        <v>46</v>
      </c>
      <c r="D26" s="78">
        <v>6388.16</v>
      </c>
      <c r="E26" s="78">
        <v>13662.51</v>
      </c>
      <c r="F26" s="82">
        <f>(D26-E26)/E26</f>
        <v>-0.5324314492724983</v>
      </c>
      <c r="G26" s="70">
        <v>1111</v>
      </c>
      <c r="H26" s="70">
        <v>15</v>
      </c>
      <c r="I26" s="70">
        <f>G26/H26</f>
        <v>74.066666666666663</v>
      </c>
      <c r="J26" s="70">
        <v>7</v>
      </c>
      <c r="K26" s="70">
        <v>3</v>
      </c>
      <c r="L26" s="78">
        <v>68615</v>
      </c>
      <c r="M26" s="78">
        <v>12657</v>
      </c>
      <c r="N26" s="65">
        <v>43091</v>
      </c>
      <c r="O26" s="72" t="s">
        <v>28</v>
      </c>
      <c r="Q26" s="73"/>
      <c r="T26" s="67"/>
      <c r="U26" s="67"/>
      <c r="V26" s="67"/>
      <c r="W26" s="68"/>
      <c r="X26" s="67"/>
      <c r="Y26" s="67"/>
      <c r="Z26" s="68"/>
    </row>
    <row r="27" spans="1:30" s="51" customFormat="1" ht="25.2" customHeight="1">
      <c r="A27" s="76">
        <v>13</v>
      </c>
      <c r="B27" s="76">
        <v>6</v>
      </c>
      <c r="C27" s="57" t="s">
        <v>53</v>
      </c>
      <c r="D27" s="70">
        <v>6219</v>
      </c>
      <c r="E27" s="78">
        <v>15249</v>
      </c>
      <c r="F27" s="49">
        <f>(D27-E27)/E27</f>
        <v>-0.59216997835923668</v>
      </c>
      <c r="G27" s="54">
        <v>1438</v>
      </c>
      <c r="H27" s="54" t="s">
        <v>31</v>
      </c>
      <c r="I27" s="54" t="s">
        <v>31</v>
      </c>
      <c r="J27" s="54">
        <v>10</v>
      </c>
      <c r="K27" s="54">
        <v>2</v>
      </c>
      <c r="L27" s="78">
        <v>32417</v>
      </c>
      <c r="M27" s="70">
        <v>7477</v>
      </c>
      <c r="N27" s="50">
        <v>43098</v>
      </c>
      <c r="O27" s="55" t="s">
        <v>34</v>
      </c>
      <c r="Q27" s="56"/>
      <c r="T27" s="52"/>
      <c r="U27" s="52"/>
      <c r="V27" s="52"/>
      <c r="W27" s="53"/>
      <c r="X27" s="52"/>
      <c r="Y27" s="52"/>
      <c r="Z27" s="53"/>
    </row>
    <row r="28" spans="1:30" s="51" customFormat="1" ht="25.2" customHeight="1">
      <c r="A28" s="76">
        <v>14</v>
      </c>
      <c r="B28" s="76">
        <v>14</v>
      </c>
      <c r="C28" s="57" t="s">
        <v>43</v>
      </c>
      <c r="D28" s="78">
        <v>2174.3000000000002</v>
      </c>
      <c r="E28" s="78">
        <v>1419.6</v>
      </c>
      <c r="F28" s="77">
        <f>(D28-E28)/E28</f>
        <v>0.53162862778247422</v>
      </c>
      <c r="G28" s="54">
        <v>559</v>
      </c>
      <c r="H28" s="54">
        <v>13</v>
      </c>
      <c r="I28" s="80">
        <f>G28/H28</f>
        <v>43</v>
      </c>
      <c r="J28" s="54">
        <v>6</v>
      </c>
      <c r="K28" s="54">
        <v>5</v>
      </c>
      <c r="L28" s="78">
        <v>75412.899999999994</v>
      </c>
      <c r="M28" s="54">
        <v>15412</v>
      </c>
      <c r="N28" s="79">
        <v>43077</v>
      </c>
      <c r="O28" s="55" t="s">
        <v>44</v>
      </c>
      <c r="Q28" s="56"/>
      <c r="T28" s="52"/>
      <c r="U28" s="52"/>
      <c r="V28" s="52"/>
      <c r="W28" s="53"/>
      <c r="X28" s="52"/>
      <c r="Y28" s="52"/>
      <c r="Z28" s="53"/>
    </row>
    <row r="29" spans="1:30" s="58" customFormat="1" ht="25.2" customHeight="1">
      <c r="A29" s="76">
        <v>15</v>
      </c>
      <c r="B29" s="76">
        <v>13</v>
      </c>
      <c r="C29" s="64" t="s">
        <v>38</v>
      </c>
      <c r="D29" s="24">
        <v>1230.3399999999999</v>
      </c>
      <c r="E29" s="24">
        <v>1519.63</v>
      </c>
      <c r="F29" s="69">
        <f>(D29-E29)/E29</f>
        <v>-0.19036870817238419</v>
      </c>
      <c r="G29" s="24">
        <v>228</v>
      </c>
      <c r="H29" s="61">
        <v>3</v>
      </c>
      <c r="I29" s="61">
        <f>G29/H29</f>
        <v>76</v>
      </c>
      <c r="J29" s="61">
        <v>1</v>
      </c>
      <c r="K29" s="61">
        <v>9</v>
      </c>
      <c r="L29" s="24">
        <v>178271</v>
      </c>
      <c r="M29" s="24">
        <v>33236</v>
      </c>
      <c r="N29" s="79">
        <v>43049</v>
      </c>
      <c r="O29" s="62" t="s">
        <v>28</v>
      </c>
      <c r="Q29" s="63"/>
      <c r="T29" s="59"/>
      <c r="U29" s="59"/>
      <c r="V29" s="59"/>
      <c r="W29" s="60"/>
      <c r="X29" s="59"/>
      <c r="Y29" s="59"/>
      <c r="Z29" s="60"/>
    </row>
    <row r="30" spans="1:30" customFormat="1" ht="25.05" customHeight="1">
      <c r="A30" s="76">
        <v>16</v>
      </c>
      <c r="B30" s="76">
        <v>15</v>
      </c>
      <c r="C30" s="57" t="s">
        <v>40</v>
      </c>
      <c r="D30" s="78">
        <v>616.21</v>
      </c>
      <c r="E30" s="78">
        <v>1103.01</v>
      </c>
      <c r="F30" s="77">
        <f>(D30-E30)/E30</f>
        <v>-0.44133779385499672</v>
      </c>
      <c r="G30" s="78">
        <v>133</v>
      </c>
      <c r="H30" s="54">
        <v>3</v>
      </c>
      <c r="I30" s="70">
        <f>G30/H30</f>
        <v>44.333333333333336</v>
      </c>
      <c r="J30" s="54">
        <v>1</v>
      </c>
      <c r="K30" s="54">
        <v>5</v>
      </c>
      <c r="L30" s="78">
        <v>26009.200000000001</v>
      </c>
      <c r="M30" s="78">
        <v>5150</v>
      </c>
      <c r="N30" s="83">
        <v>43077</v>
      </c>
      <c r="O30" s="55" t="s">
        <v>27</v>
      </c>
      <c r="P30" s="51"/>
      <c r="Q30" s="56"/>
      <c r="R30" s="51"/>
      <c r="S30" s="51"/>
      <c r="T30" s="52"/>
      <c r="U30" s="52"/>
      <c r="V30" s="52"/>
      <c r="W30" s="53"/>
      <c r="X30" s="52"/>
      <c r="Y30" s="52"/>
      <c r="Z30" s="53"/>
      <c r="AA30" s="51"/>
      <c r="AB30" s="51"/>
      <c r="AC30" s="51"/>
      <c r="AD30" s="51"/>
    </row>
    <row r="31" spans="1:30" s="51" customFormat="1" ht="25.2" customHeight="1">
      <c r="A31" s="76">
        <v>17</v>
      </c>
      <c r="B31" s="76">
        <v>10</v>
      </c>
      <c r="C31" s="57" t="s">
        <v>42</v>
      </c>
      <c r="D31" s="78">
        <v>474</v>
      </c>
      <c r="E31" s="78">
        <v>7102</v>
      </c>
      <c r="F31" s="69">
        <f>(D31-E31)/E31</f>
        <v>-0.93325823711630529</v>
      </c>
      <c r="G31" s="78">
        <v>121</v>
      </c>
      <c r="H31" s="54" t="s">
        <v>31</v>
      </c>
      <c r="I31" s="54" t="s">
        <v>31</v>
      </c>
      <c r="J31" s="54">
        <v>4</v>
      </c>
      <c r="K31" s="54">
        <v>5</v>
      </c>
      <c r="L31" s="78">
        <v>70966</v>
      </c>
      <c r="M31" s="78">
        <v>16557</v>
      </c>
      <c r="N31" s="83">
        <v>43077</v>
      </c>
      <c r="O31" s="55" t="s">
        <v>34</v>
      </c>
      <c r="Q31" s="56"/>
      <c r="T31" s="52"/>
      <c r="U31" s="52"/>
      <c r="V31" s="52"/>
      <c r="W31" s="53"/>
      <c r="X31" s="52"/>
      <c r="Y31" s="52"/>
      <c r="Z31" s="53"/>
    </row>
    <row r="32" spans="1:30" s="66" customFormat="1" ht="25.2" customHeight="1">
      <c r="A32" s="76">
        <v>18</v>
      </c>
      <c r="B32" s="76">
        <v>12</v>
      </c>
      <c r="C32" s="74" t="s">
        <v>52</v>
      </c>
      <c r="D32" s="24">
        <v>21</v>
      </c>
      <c r="E32" s="24">
        <v>2826.11</v>
      </c>
      <c r="F32" s="69">
        <f>(D32-E32)/E32</f>
        <v>-0.9925692913580858</v>
      </c>
      <c r="G32" s="24">
        <v>6</v>
      </c>
      <c r="H32" s="70">
        <v>3</v>
      </c>
      <c r="I32" s="78">
        <f>G32/H32</f>
        <v>2</v>
      </c>
      <c r="J32" s="70">
        <v>1</v>
      </c>
      <c r="K32" s="70">
        <v>2</v>
      </c>
      <c r="L32" s="24">
        <v>5609</v>
      </c>
      <c r="M32" s="24">
        <v>1049</v>
      </c>
      <c r="N32" s="71">
        <v>43098</v>
      </c>
      <c r="O32" s="72" t="s">
        <v>28</v>
      </c>
      <c r="Q32" s="73"/>
      <c r="T32" s="67"/>
      <c r="U32" s="67"/>
      <c r="V32" s="67"/>
      <c r="W32" s="68"/>
      <c r="X32" s="67"/>
      <c r="Y32" s="67"/>
      <c r="Z32" s="68"/>
    </row>
    <row r="33" spans="1:24" ht="25.2" customHeight="1">
      <c r="A33" s="28"/>
      <c r="B33" s="28"/>
      <c r="C33" s="29" t="s">
        <v>63</v>
      </c>
      <c r="D33" s="75">
        <f>SUM(D23:D32)</f>
        <v>508093.58000000007</v>
      </c>
      <c r="E33" s="81">
        <f>SUM(E23:E32)</f>
        <v>455979.27</v>
      </c>
      <c r="F33" s="31">
        <f t="shared" ref="F33" si="0">(D33-E33)/E33</f>
        <v>0.11429096327120321</v>
      </c>
      <c r="G33" s="81">
        <f>SUM(G23:G32)</f>
        <v>89831</v>
      </c>
      <c r="H33" s="32"/>
      <c r="I33" s="33"/>
      <c r="J33" s="32"/>
      <c r="K33" s="34"/>
      <c r="L33" s="35"/>
      <c r="M33" s="47"/>
      <c r="N33" s="36"/>
      <c r="O33" s="48"/>
      <c r="R33" s="17"/>
      <c r="S33" s="17"/>
      <c r="T33" s="17"/>
      <c r="U33" s="19"/>
      <c r="V33" s="17"/>
      <c r="W33" s="17"/>
      <c r="X33" s="19"/>
    </row>
    <row r="35" spans="1:24">
      <c r="B35" s="27"/>
      <c r="K35" s="1" t="s">
        <v>35</v>
      </c>
    </row>
    <row r="58" spans="1:26" ht="25.2" customHeight="1">
      <c r="A58" s="28"/>
      <c r="B58" s="28"/>
      <c r="C58" s="29" t="s">
        <v>32</v>
      </c>
      <c r="D58" s="30" t="e">
        <f>SUM(#REF!)</f>
        <v>#REF!</v>
      </c>
      <c r="E58" s="75" t="e">
        <f>SUM(#REF!)</f>
        <v>#REF!</v>
      </c>
      <c r="F58" s="31" t="e">
        <f>(D58-E58)/E58</f>
        <v>#REF!</v>
      </c>
      <c r="G58" s="75" t="e">
        <f>SUM(#REF!)</f>
        <v>#REF!</v>
      </c>
      <c r="H58" s="32"/>
      <c r="I58" s="33"/>
      <c r="J58" s="32"/>
      <c r="K58" s="34"/>
      <c r="L58" s="35"/>
      <c r="M58" s="25"/>
      <c r="N58" s="36"/>
      <c r="O58" s="37"/>
      <c r="Q58" s="27"/>
      <c r="T58" s="17"/>
      <c r="U58" s="17"/>
      <c r="V58" s="17"/>
      <c r="W58" s="19"/>
      <c r="X58" s="17"/>
      <c r="Y58" s="17"/>
      <c r="Z58" s="19"/>
    </row>
    <row r="59" spans="1:26" ht="11.25" customHeight="1">
      <c r="A59" s="38"/>
      <c r="B59" s="38"/>
      <c r="C59" s="39"/>
      <c r="D59" s="40"/>
      <c r="E59" s="40"/>
      <c r="F59" s="40"/>
      <c r="G59" s="41"/>
      <c r="H59" s="42"/>
      <c r="I59" s="43"/>
      <c r="J59" s="42"/>
      <c r="K59" s="44"/>
      <c r="L59" s="40"/>
      <c r="M59" s="41"/>
      <c r="N59" s="45"/>
      <c r="O59" s="46"/>
      <c r="Q59" s="27"/>
      <c r="T59" s="17"/>
      <c r="U59" s="17"/>
      <c r="V59" s="17"/>
      <c r="W59" s="19"/>
      <c r="X59" s="17"/>
      <c r="Y59" s="17"/>
      <c r="Z59" s="19"/>
    </row>
    <row r="63" spans="1:26" ht="12" customHeight="1">
      <c r="T63" s="17"/>
      <c r="U63" s="17"/>
      <c r="V63" s="17"/>
      <c r="W63" s="19"/>
      <c r="X63" s="17"/>
      <c r="Y63" s="17"/>
      <c r="Z63" s="19"/>
    </row>
  </sheetData>
  <sortState ref="A13:AD32">
    <sortCondition descending="1" ref="D13:D3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2018-01-08T14:28:11Z</dcterms:modified>
</cp:coreProperties>
</file>