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Saus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39" i="1" l="1"/>
  <c r="G23" i="1"/>
  <c r="G39" i="1" s="1"/>
  <c r="E23" i="1"/>
  <c r="D23" i="1"/>
  <c r="D39" i="1" s="1"/>
  <c r="I18" i="1"/>
  <c r="F25" i="1"/>
  <c r="F20" i="1" l="1"/>
  <c r="F26" i="1"/>
  <c r="F17" i="1"/>
  <c r="G58" i="1" l="1"/>
  <c r="E58" i="1"/>
  <c r="D58" i="1"/>
  <c r="F35" i="1" l="1"/>
  <c r="I25" i="1"/>
  <c r="F27" i="1" l="1"/>
  <c r="I17" i="1" l="1"/>
  <c r="I26" i="1"/>
  <c r="F38" i="1" l="1"/>
  <c r="I38" i="1" l="1"/>
  <c r="I27" i="1"/>
  <c r="F19" i="1" l="1"/>
  <c r="F30" i="1"/>
  <c r="I35" i="1"/>
  <c r="F14" i="1" l="1"/>
  <c r="I14" i="1" l="1"/>
  <c r="F36" i="1"/>
  <c r="F22" i="1"/>
  <c r="F21" i="1"/>
  <c r="F32" i="1"/>
  <c r="I16" i="1"/>
  <c r="I36" i="1" l="1"/>
  <c r="I22" i="1"/>
  <c r="I21" i="1"/>
  <c r="F37" i="1" l="1"/>
  <c r="F28" i="1"/>
  <c r="F16" i="1" l="1"/>
  <c r="F31" i="1" l="1"/>
  <c r="I37" i="1"/>
  <c r="I31" i="1" l="1"/>
  <c r="F15" i="1" l="1"/>
  <c r="I15" i="1" l="1"/>
  <c r="F29" i="1" l="1"/>
  <c r="I34" i="1" l="1"/>
  <c r="F34" i="1"/>
  <c r="I33" i="1"/>
  <c r="F33" i="1"/>
  <c r="I29" i="1"/>
  <c r="F58" i="1"/>
  <c r="F39" i="1"/>
  <c r="F23" i="1"/>
</calcChain>
</file>

<file path=xl/sharedStrings.xml><?xml version="1.0" encoding="utf-8"?>
<sst xmlns="http://schemas.openxmlformats.org/spreadsheetml/2006/main" count="116" uniqueCount="73">
  <si>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</si>
  <si>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</si>
  <si>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</si>
  <si>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</si>
  <si>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</si>
  <si>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</si>
  <si>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</si>
  <si>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</si>
  <si>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</si>
  <si>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</si>
  <si>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</si>
  <si>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</si>
  <si>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</si>
  <si>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</si>
  <si>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</si>
  <si>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</si>
  <si>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</si>
  <si>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</si>
  <si>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</si>
  <si>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</si>
  <si>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</si>
  <si>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</si>
  <si>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</si>
  <si>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</si>
  <si>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</si>
  <si>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</si>
  <si>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</si>
  <si>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</si>
  <si>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</si>
  <si>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</si>
  <si>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</si>
  <si>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</si>
  <si>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</si>
  <si>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</si>
  <si>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</si>
  <si>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ACME Film / SONY</t>
  </si>
  <si>
    <t>Pjūklo ketera (Hacksaw Ridge)</t>
  </si>
  <si>
    <t>Fantastiniai gyvūnai ir kur juos rasti (Fantastic Beasts and where to find them)</t>
  </si>
  <si>
    <t>Vajana (Moana)</t>
  </si>
  <si>
    <t>N</t>
  </si>
  <si>
    <t>Kalifornijos svajos (La La land)</t>
  </si>
  <si>
    <t>Dainuok (Sing)</t>
  </si>
  <si>
    <t>Šelmis-1. Žvaigždžių karų istorija (Rogue One: A Star Wars Story)</t>
  </si>
  <si>
    <t>Žudikų brolija (Assassin's Creed)</t>
  </si>
  <si>
    <t>12 kėdžių</t>
  </si>
  <si>
    <t>Film Jam</t>
  </si>
  <si>
    <t>Garsų pasaulio įrašai</t>
  </si>
  <si>
    <t>Pakeleiviai (Passengers)</t>
  </si>
  <si>
    <t>Sniego karalienė 3 (Snow Queen 3)</t>
  </si>
  <si>
    <t>Skrodimas (Autopsy of Jane Doe)</t>
  </si>
  <si>
    <t>Eglutės 5 (Yolki 5)</t>
  </si>
  <si>
    <t>Vikingas (Viking)</t>
  </si>
  <si>
    <t>Užslėptas grožis (Collateral Beauty)</t>
  </si>
  <si>
    <t>Balerina (Ballerina)</t>
  </si>
  <si>
    <t>Bijok jo vardo (Bye Bye Man)</t>
  </si>
  <si>
    <t>Kodėl būtent jis? (Why Him?)</t>
  </si>
  <si>
    <t>Amžinai kartu</t>
  </si>
  <si>
    <t>Meed Films</t>
  </si>
  <si>
    <t>January 20-22</t>
  </si>
  <si>
    <t>Sausio 20-22</t>
  </si>
  <si>
    <t>Trys didvyriai ir Jūrų caras (Tri bogatyrya i Morskoy tsar)</t>
  </si>
  <si>
    <t>xXx: Ksanderio Keidžo sugrįžimas (xXx: Return of Xander Cage)</t>
  </si>
  <si>
    <t>Skilimas (Split)</t>
  </si>
  <si>
    <t>Nakties įstatymai (Live by night)</t>
  </si>
  <si>
    <t>Total (29)</t>
  </si>
  <si>
    <t>January 27-29 Lithuanian top</t>
  </si>
  <si>
    <t>Sausio 27-29 d. Lietuvos kino teatruose rodytų filmų topas</t>
  </si>
  <si>
    <t>January 27-29</t>
  </si>
  <si>
    <t>Sausio 27-29</t>
  </si>
  <si>
    <t>Cinema Cult Distirbution</t>
  </si>
  <si>
    <t>Zero 3</t>
  </si>
  <si>
    <t>Mančesteris prie jūros (Manchester by the Sea)</t>
  </si>
  <si>
    <t>No infp to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</si>
</sst>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19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4" fontId="6" fillId="0" borderId="0" applyFill="0" applyBorder="0" applyAlignment="0" applyProtection="0"/>
    <xf numFmtId="0" fontId="6" fillId="0" borderId="0"/>
    <xf numFmtId="0" fontId="7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</cellStyleXfs>
  <cellXfs count="7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10" fontId="8" fillId="3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8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1" fontId="8" fillId="2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10" fontId="11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4" fontId="0" fillId="0" borderId="0" xfId="0" applyNumberFormat="1" applyBorder="1"/>
    <xf numFmtId="0" fontId="9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0" fontId="11" fillId="3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10" fontId="8" fillId="2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Border="1"/>
    <xf numFmtId="3" fontId="10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10" fontId="8" fillId="2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7" fillId="0" borderId="0" xfId="0" applyFont="1"/>
    <xf numFmtId="1" fontId="9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zoomScale="80" zoomScaleNormal="80" workbookViewId="0">
      <selection activeCell="S17" sqref="S17"/>
    </sheetView>
  </sheetViews>
  <sheetFormatPr defaultRowHeight="14.4"/>
  <cols>
    <col min="1" max="1" width="4.109375" customWidth="1"/>
    <col min="2" max="2" width="4" customWidth="1"/>
    <col min="3" max="3" width="29.44140625" customWidth="1"/>
    <col min="4" max="4" width="13.33203125" customWidth="1"/>
    <col min="5" max="5" width="14" customWidth="1"/>
    <col min="6" max="6" width="12.88671875" customWidth="1"/>
    <col min="7" max="7" width="12.109375" bestFit="1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  <col min="16" max="16" width="2.109375" customWidth="1"/>
    <col min="17" max="17" width="3.6640625" customWidth="1"/>
    <col min="18" max="18" width="5.109375" customWidth="1"/>
    <col min="19" max="19" width="29.6640625" customWidth="1"/>
    <col min="20" max="20" width="10.33203125" customWidth="1"/>
    <col min="21" max="21" width="34.88671875" customWidth="1"/>
    <col min="22" max="22" width="12.5546875" customWidth="1"/>
    <col min="23" max="23" width="15.44140625" customWidth="1"/>
    <col min="24" max="24" width="17.109375" customWidth="1"/>
    <col min="25" max="25" width="14.5546875" customWidth="1"/>
  </cols>
  <sheetData>
    <row r="1" spans="1:30" ht="19.5" customHeight="1">
      <c r="A1" s="75" t="s">
        <v>65</v>
      </c>
      <c r="B1" s="75"/>
      <c r="C1" s="75"/>
      <c r="D1" s="75"/>
      <c r="E1" s="75"/>
      <c r="F1" s="75"/>
      <c r="G1" s="75"/>
      <c r="H1" s="75"/>
      <c r="I1" s="75"/>
    </row>
    <row r="2" spans="1:30" ht="19.5" customHeight="1">
      <c r="A2" s="75" t="s">
        <v>66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30" ht="15.75" customHeight="1" thickBot="1"/>
    <row r="5" spans="1:30" ht="15" customHeight="1">
      <c r="A5" s="72"/>
      <c r="B5" s="72"/>
      <c r="C5" s="69" t="s">
        <v>0</v>
      </c>
      <c r="D5" s="1"/>
      <c r="E5" s="1"/>
      <c r="F5" s="69" t="s">
        <v>3</v>
      </c>
      <c r="G5" s="1"/>
      <c r="H5" s="69" t="s">
        <v>5</v>
      </c>
      <c r="I5" s="69" t="s">
        <v>6</v>
      </c>
      <c r="J5" s="69" t="s">
        <v>7</v>
      </c>
      <c r="K5" s="69" t="s">
        <v>8</v>
      </c>
      <c r="L5" s="69" t="s">
        <v>10</v>
      </c>
      <c r="M5" s="69" t="s">
        <v>9</v>
      </c>
      <c r="N5" s="69" t="s">
        <v>11</v>
      </c>
      <c r="O5" s="69" t="s">
        <v>12</v>
      </c>
      <c r="Q5" s="14"/>
      <c r="R5" s="14"/>
      <c r="S5" s="14"/>
      <c r="T5" s="35"/>
      <c r="U5" s="35"/>
      <c r="V5" s="35"/>
      <c r="X5" s="35"/>
      <c r="Y5" s="35"/>
    </row>
    <row r="6" spans="1:30">
      <c r="A6" s="73"/>
      <c r="B6" s="73"/>
      <c r="C6" s="70"/>
      <c r="D6" s="2" t="s">
        <v>67</v>
      </c>
      <c r="E6" s="2" t="s">
        <v>58</v>
      </c>
      <c r="F6" s="70"/>
      <c r="G6" s="2" t="s">
        <v>67</v>
      </c>
      <c r="H6" s="70"/>
      <c r="I6" s="70"/>
      <c r="J6" s="70"/>
      <c r="K6" s="70"/>
      <c r="L6" s="70"/>
      <c r="M6" s="70"/>
      <c r="N6" s="70"/>
      <c r="O6" s="70"/>
      <c r="Q6" s="16"/>
      <c r="R6" s="16"/>
      <c r="S6" s="35"/>
      <c r="T6" s="35"/>
      <c r="U6" s="35"/>
      <c r="V6" s="35"/>
      <c r="W6" s="16"/>
      <c r="X6" s="35"/>
      <c r="Y6" s="35"/>
    </row>
    <row r="7" spans="1:30">
      <c r="A7" s="73"/>
      <c r="B7" s="73"/>
      <c r="C7" s="70"/>
      <c r="D7" s="2" t="s">
        <v>1</v>
      </c>
      <c r="E7" s="2" t="s">
        <v>1</v>
      </c>
      <c r="F7" s="70"/>
      <c r="G7" s="2" t="s">
        <v>4</v>
      </c>
      <c r="H7" s="70"/>
      <c r="I7" s="70"/>
      <c r="J7" s="70"/>
      <c r="K7" s="70"/>
      <c r="L7" s="70"/>
      <c r="M7" s="70"/>
      <c r="N7" s="70"/>
      <c r="O7" s="70"/>
      <c r="Q7" s="16"/>
      <c r="R7" s="16"/>
      <c r="S7" s="35"/>
      <c r="T7" s="35"/>
      <c r="U7" s="36"/>
      <c r="V7" s="37"/>
      <c r="W7" s="16"/>
      <c r="X7" s="35"/>
      <c r="Y7" s="35"/>
    </row>
    <row r="8" spans="1:30" ht="18" customHeight="1" thickBot="1">
      <c r="A8" s="74"/>
      <c r="B8" s="74"/>
      <c r="C8" s="71"/>
      <c r="D8" s="3" t="s">
        <v>2</v>
      </c>
      <c r="E8" s="3" t="s">
        <v>2</v>
      </c>
      <c r="F8" s="71"/>
      <c r="G8" s="5"/>
      <c r="H8" s="71"/>
      <c r="I8" s="71"/>
      <c r="J8" s="71"/>
      <c r="K8" s="71"/>
      <c r="L8" s="71"/>
      <c r="M8" s="71"/>
      <c r="N8" s="71"/>
      <c r="O8" s="71"/>
      <c r="Q8" s="16"/>
      <c r="R8" s="16"/>
      <c r="S8" s="35"/>
      <c r="T8" s="35"/>
      <c r="U8" s="36"/>
      <c r="V8" s="37"/>
      <c r="W8" s="30"/>
      <c r="X8" s="38"/>
      <c r="Y8" s="39"/>
    </row>
    <row r="9" spans="1:30" ht="15" customHeight="1">
      <c r="A9" s="72"/>
      <c r="B9" s="72"/>
      <c r="C9" s="69" t="s">
        <v>13</v>
      </c>
      <c r="D9" s="1"/>
      <c r="E9" s="13"/>
      <c r="F9" s="69" t="s">
        <v>15</v>
      </c>
      <c r="G9" s="7"/>
      <c r="H9" s="1" t="s">
        <v>18</v>
      </c>
      <c r="I9" s="69" t="s">
        <v>29</v>
      </c>
      <c r="J9" s="1" t="s">
        <v>19</v>
      </c>
      <c r="K9" s="1" t="s">
        <v>20</v>
      </c>
      <c r="L9" s="1" t="s">
        <v>22</v>
      </c>
      <c r="M9" s="1" t="s">
        <v>23</v>
      </c>
      <c r="N9" s="1" t="s">
        <v>24</v>
      </c>
      <c r="O9" s="69" t="s">
        <v>26</v>
      </c>
      <c r="Q9" s="16"/>
      <c r="R9" s="16"/>
      <c r="S9" s="35"/>
      <c r="T9" s="35"/>
      <c r="U9" s="40"/>
      <c r="V9" s="37"/>
      <c r="W9" s="30"/>
      <c r="X9" s="38"/>
      <c r="Y9" s="39"/>
    </row>
    <row r="10" spans="1:30">
      <c r="A10" s="73"/>
      <c r="B10" s="73"/>
      <c r="C10" s="70"/>
      <c r="D10" s="2" t="s">
        <v>68</v>
      </c>
      <c r="E10" s="2" t="s">
        <v>59</v>
      </c>
      <c r="F10" s="70"/>
      <c r="G10" s="2" t="s">
        <v>68</v>
      </c>
      <c r="H10" s="2" t="s">
        <v>17</v>
      </c>
      <c r="I10" s="70"/>
      <c r="J10" s="2" t="s">
        <v>17</v>
      </c>
      <c r="K10" s="2" t="s">
        <v>21</v>
      </c>
      <c r="L10" s="2" t="s">
        <v>14</v>
      </c>
      <c r="M10" s="2" t="s">
        <v>16</v>
      </c>
      <c r="N10" s="2" t="s">
        <v>25</v>
      </c>
      <c r="O10" s="70"/>
      <c r="Q10" s="31"/>
      <c r="R10" s="31"/>
      <c r="S10" s="35"/>
      <c r="T10" s="35"/>
      <c r="U10" s="40"/>
      <c r="V10" s="35"/>
      <c r="W10" s="33"/>
      <c r="X10" s="38"/>
      <c r="Y10" s="39"/>
    </row>
    <row r="11" spans="1:30">
      <c r="A11" s="73"/>
      <c r="B11" s="73"/>
      <c r="C11" s="70"/>
      <c r="D11" s="2" t="s">
        <v>14</v>
      </c>
      <c r="E11" s="2" t="s">
        <v>14</v>
      </c>
      <c r="F11" s="70"/>
      <c r="G11" s="8" t="s">
        <v>16</v>
      </c>
      <c r="H11" s="5"/>
      <c r="I11" s="70"/>
      <c r="J11" s="5"/>
      <c r="K11" s="5"/>
      <c r="L11" s="2" t="s">
        <v>2</v>
      </c>
      <c r="M11" s="2" t="s">
        <v>17</v>
      </c>
      <c r="N11" s="5"/>
      <c r="O11" s="70"/>
      <c r="Q11" s="31"/>
      <c r="R11" s="31"/>
      <c r="S11" s="35"/>
      <c r="T11" s="40"/>
      <c r="U11" s="40"/>
      <c r="V11" s="40"/>
      <c r="W11" s="17"/>
      <c r="X11" s="40"/>
      <c r="Y11" s="40"/>
    </row>
    <row r="12" spans="1:30" ht="15" thickBot="1">
      <c r="A12" s="74"/>
      <c r="B12" s="74"/>
      <c r="C12" s="71"/>
      <c r="D12" s="3" t="s">
        <v>2</v>
      </c>
      <c r="E12" s="3" t="s">
        <v>2</v>
      </c>
      <c r="F12" s="71"/>
      <c r="G12" s="12" t="s">
        <v>17</v>
      </c>
      <c r="H12" s="4"/>
      <c r="I12" s="71"/>
      <c r="J12" s="4"/>
      <c r="K12" s="4"/>
      <c r="L12" s="4"/>
      <c r="M12" s="4"/>
      <c r="N12" s="4"/>
      <c r="O12" s="71"/>
      <c r="Q12" s="31"/>
      <c r="R12" s="31"/>
      <c r="S12" s="35"/>
      <c r="T12" s="40"/>
      <c r="U12" s="40"/>
      <c r="V12" s="40"/>
      <c r="W12" s="17"/>
      <c r="X12" s="40"/>
      <c r="Y12" s="40"/>
    </row>
    <row r="13" spans="1:30" s="62" customFormat="1" ht="25.05" customHeight="1">
      <c r="A13" s="58">
        <v>1</v>
      </c>
      <c r="B13" s="58" t="s">
        <v>39</v>
      </c>
      <c r="C13" s="64" t="s">
        <v>70</v>
      </c>
      <c r="D13" s="65">
        <v>292910.24</v>
      </c>
      <c r="E13" s="65" t="s">
        <v>31</v>
      </c>
      <c r="F13" s="61" t="s">
        <v>31</v>
      </c>
      <c r="G13" s="65">
        <v>55966</v>
      </c>
      <c r="H13" s="52" t="s">
        <v>31</v>
      </c>
      <c r="I13" s="52" t="s">
        <v>31</v>
      </c>
      <c r="J13" s="52" t="s">
        <v>31</v>
      </c>
      <c r="K13" s="52">
        <v>1</v>
      </c>
      <c r="L13" s="65">
        <v>361112.57</v>
      </c>
      <c r="M13" s="65">
        <v>68300</v>
      </c>
      <c r="N13" s="54">
        <v>42762</v>
      </c>
      <c r="O13" s="55" t="s">
        <v>69</v>
      </c>
      <c r="Q13" s="66"/>
      <c r="T13" s="56"/>
      <c r="U13" s="56"/>
      <c r="V13" s="56"/>
      <c r="W13" s="63"/>
      <c r="X13" s="56"/>
      <c r="Y13" s="56"/>
      <c r="Z13" s="63"/>
      <c r="AA13" s="59"/>
      <c r="AB13" s="59"/>
      <c r="AC13" s="59"/>
      <c r="AD13" s="59"/>
    </row>
    <row r="14" spans="1:30" s="62" customFormat="1" ht="25.05" customHeight="1">
      <c r="A14" s="58">
        <v>2</v>
      </c>
      <c r="B14" s="58">
        <v>1</v>
      </c>
      <c r="C14" s="64" t="s">
        <v>53</v>
      </c>
      <c r="D14" s="65">
        <v>34793.33</v>
      </c>
      <c r="E14" s="65">
        <v>49867.92</v>
      </c>
      <c r="F14" s="61">
        <f>(D14-E14)/E14</f>
        <v>-0.30229033013608742</v>
      </c>
      <c r="G14" s="65">
        <v>7992</v>
      </c>
      <c r="H14" s="52">
        <v>133</v>
      </c>
      <c r="I14" s="52">
        <f>G14/H14</f>
        <v>60.090225563909776</v>
      </c>
      <c r="J14" s="52">
        <v>12</v>
      </c>
      <c r="K14" s="52">
        <v>4</v>
      </c>
      <c r="L14" s="65">
        <v>167528.53</v>
      </c>
      <c r="M14" s="65">
        <v>40279</v>
      </c>
      <c r="N14" s="54">
        <v>42748</v>
      </c>
      <c r="O14" s="55" t="s">
        <v>27</v>
      </c>
      <c r="Q14" s="66"/>
      <c r="T14" s="56"/>
      <c r="U14" s="56"/>
      <c r="V14" s="56"/>
      <c r="W14" s="63"/>
      <c r="X14" s="56"/>
      <c r="Y14" s="56"/>
      <c r="Z14" s="63"/>
      <c r="AA14" s="59"/>
      <c r="AB14" s="59"/>
      <c r="AC14" s="59"/>
      <c r="AD14" s="59"/>
    </row>
    <row r="15" spans="1:30" s="62" customFormat="1" ht="25.05" customHeight="1">
      <c r="A15" s="58">
        <v>3</v>
      </c>
      <c r="B15" s="58">
        <v>11</v>
      </c>
      <c r="C15" s="53" t="s">
        <v>40</v>
      </c>
      <c r="D15" s="52">
        <v>12793.2</v>
      </c>
      <c r="E15" s="52">
        <v>9977.69</v>
      </c>
      <c r="F15" s="61">
        <f>(D15-E15)/E15</f>
        <v>0.28218054479543864</v>
      </c>
      <c r="G15" s="52">
        <v>2275</v>
      </c>
      <c r="H15" s="52">
        <v>30</v>
      </c>
      <c r="I15" s="52">
        <f>G15/H15</f>
        <v>75.833333333333329</v>
      </c>
      <c r="J15" s="52">
        <v>9</v>
      </c>
      <c r="K15" s="52">
        <v>8</v>
      </c>
      <c r="L15" s="52">
        <v>99055.63</v>
      </c>
      <c r="M15" s="52">
        <v>19585</v>
      </c>
      <c r="N15" s="54">
        <v>42713</v>
      </c>
      <c r="O15" s="55" t="s">
        <v>27</v>
      </c>
      <c r="T15" s="56"/>
      <c r="U15" s="56"/>
      <c r="V15" s="56"/>
      <c r="W15" s="63"/>
      <c r="X15" s="56"/>
      <c r="Y15" s="56"/>
      <c r="Z15" s="63"/>
      <c r="AA15" s="59"/>
      <c r="AB15" s="59"/>
      <c r="AC15" s="59"/>
      <c r="AD15" s="59"/>
    </row>
    <row r="16" spans="1:30" s="62" customFormat="1" ht="25.05" customHeight="1">
      <c r="A16" s="58">
        <v>4</v>
      </c>
      <c r="B16" s="58">
        <v>4</v>
      </c>
      <c r="C16" s="64" t="s">
        <v>41</v>
      </c>
      <c r="D16" s="65">
        <v>12480</v>
      </c>
      <c r="E16" s="65">
        <v>18522</v>
      </c>
      <c r="F16" s="61">
        <f>(D16-E16)/E16</f>
        <v>-0.32620667314544866</v>
      </c>
      <c r="G16" s="65">
        <v>2716</v>
      </c>
      <c r="H16" s="52">
        <v>61</v>
      </c>
      <c r="I16" s="52">
        <f>G16/H16</f>
        <v>44.524590163934427</v>
      </c>
      <c r="J16" s="52">
        <v>14</v>
      </c>
      <c r="K16" s="52">
        <v>6</v>
      </c>
      <c r="L16" s="65">
        <v>380553</v>
      </c>
      <c r="M16" s="65">
        <v>85113</v>
      </c>
      <c r="N16" s="54">
        <v>42727</v>
      </c>
      <c r="O16" s="55" t="s">
        <v>32</v>
      </c>
      <c r="Q16" s="66"/>
      <c r="T16" s="56"/>
      <c r="U16" s="56"/>
      <c r="V16" s="56"/>
      <c r="W16" s="63"/>
      <c r="X16" s="56"/>
      <c r="Y16" s="56"/>
      <c r="Z16" s="63"/>
      <c r="AA16" s="59"/>
      <c r="AB16" s="59"/>
      <c r="AC16" s="59"/>
      <c r="AD16" s="59"/>
    </row>
    <row r="17" spans="1:30" s="62" customFormat="1" ht="25.05" customHeight="1">
      <c r="A17" s="58">
        <v>5</v>
      </c>
      <c r="B17" s="58">
        <v>3</v>
      </c>
      <c r="C17" s="64" t="s">
        <v>62</v>
      </c>
      <c r="D17" s="65">
        <v>11251</v>
      </c>
      <c r="E17" s="65">
        <v>19972</v>
      </c>
      <c r="F17" s="61">
        <f>(D17-E17)/E17</f>
        <v>-0.43666132585619866</v>
      </c>
      <c r="G17" s="65">
        <v>2000</v>
      </c>
      <c r="H17" s="52">
        <v>43</v>
      </c>
      <c r="I17" s="52">
        <f>G17/H17</f>
        <v>46.511627906976742</v>
      </c>
      <c r="J17" s="52">
        <v>11</v>
      </c>
      <c r="K17" s="52">
        <v>2</v>
      </c>
      <c r="L17" s="65">
        <v>43115</v>
      </c>
      <c r="M17" s="65">
        <v>8773</v>
      </c>
      <c r="N17" s="54">
        <v>42755</v>
      </c>
      <c r="O17" s="55" t="s">
        <v>32</v>
      </c>
      <c r="Q17" s="66"/>
      <c r="T17" s="56"/>
      <c r="U17" s="56"/>
      <c r="V17" s="56"/>
      <c r="W17" s="63"/>
      <c r="X17" s="56"/>
      <c r="Y17" s="56"/>
      <c r="Z17" s="63"/>
      <c r="AA17" s="59"/>
      <c r="AB17" s="59"/>
      <c r="AC17" s="59"/>
      <c r="AD17" s="59"/>
    </row>
    <row r="18" spans="1:30" s="62" customFormat="1" ht="25.05" customHeight="1">
      <c r="A18" s="58">
        <v>6</v>
      </c>
      <c r="B18" s="58" t="s">
        <v>39</v>
      </c>
      <c r="C18" s="64" t="s">
        <v>71</v>
      </c>
      <c r="D18" s="65">
        <v>9155.49</v>
      </c>
      <c r="E18" s="65" t="s">
        <v>31</v>
      </c>
      <c r="F18" s="61" t="s">
        <v>31</v>
      </c>
      <c r="G18" s="65">
        <v>1820</v>
      </c>
      <c r="H18" s="52">
        <v>49</v>
      </c>
      <c r="I18" s="52">
        <f>G18/H18</f>
        <v>37.142857142857146</v>
      </c>
      <c r="J18" s="52">
        <v>13</v>
      </c>
      <c r="K18" s="52">
        <v>1</v>
      </c>
      <c r="L18" s="65">
        <v>9155.49</v>
      </c>
      <c r="M18" s="65">
        <v>1820</v>
      </c>
      <c r="N18" s="54">
        <v>42762</v>
      </c>
      <c r="O18" s="55" t="s">
        <v>27</v>
      </c>
      <c r="Q18" s="66"/>
      <c r="T18" s="56"/>
      <c r="U18" s="56"/>
      <c r="V18" s="56"/>
      <c r="W18" s="63"/>
      <c r="X18" s="56"/>
      <c r="Y18" s="56"/>
      <c r="Z18" s="63"/>
      <c r="AA18" s="59"/>
      <c r="AB18" s="59"/>
      <c r="AC18" s="59"/>
      <c r="AD18" s="59"/>
    </row>
    <row r="19" spans="1:30" s="62" customFormat="1" ht="25.05" customHeight="1">
      <c r="A19" s="58">
        <v>7</v>
      </c>
      <c r="B19" s="58">
        <v>8</v>
      </c>
      <c r="C19" s="64" t="s">
        <v>51</v>
      </c>
      <c r="D19" s="65">
        <v>8374</v>
      </c>
      <c r="E19" s="65">
        <v>13799</v>
      </c>
      <c r="F19" s="61">
        <f>(D19-E19)/E19</f>
        <v>-0.39314443075585187</v>
      </c>
      <c r="G19" s="65">
        <v>1452</v>
      </c>
      <c r="H19" s="52" t="s">
        <v>31</v>
      </c>
      <c r="I19" s="52" t="s">
        <v>31</v>
      </c>
      <c r="J19" s="52">
        <v>8</v>
      </c>
      <c r="K19" s="52">
        <v>4</v>
      </c>
      <c r="L19" s="65">
        <v>123222</v>
      </c>
      <c r="M19" s="65">
        <v>22799</v>
      </c>
      <c r="N19" s="54">
        <v>42741</v>
      </c>
      <c r="O19" s="55" t="s">
        <v>46</v>
      </c>
      <c r="Q19" s="66"/>
      <c r="T19" s="56"/>
      <c r="U19" s="56"/>
      <c r="V19" s="56"/>
      <c r="W19" s="63"/>
      <c r="X19" s="56"/>
      <c r="Y19" s="56"/>
      <c r="Z19" s="63"/>
      <c r="AA19" s="59"/>
      <c r="AB19" s="59"/>
      <c r="AC19" s="59"/>
      <c r="AD19" s="59"/>
    </row>
    <row r="20" spans="1:30" s="62" customFormat="1" ht="25.05" customHeight="1">
      <c r="A20" s="58">
        <v>8</v>
      </c>
      <c r="B20" s="58">
        <v>9</v>
      </c>
      <c r="C20" s="64" t="s">
        <v>60</v>
      </c>
      <c r="D20" s="65">
        <v>7770</v>
      </c>
      <c r="E20" s="65">
        <v>12560</v>
      </c>
      <c r="F20" s="61">
        <f>(D20-E20)/E20</f>
        <v>-0.38136942675159236</v>
      </c>
      <c r="G20" s="65">
        <v>1950</v>
      </c>
      <c r="H20" s="52" t="s">
        <v>31</v>
      </c>
      <c r="I20" s="52" t="s">
        <v>31</v>
      </c>
      <c r="J20" s="52">
        <v>11</v>
      </c>
      <c r="K20" s="52">
        <v>2</v>
      </c>
      <c r="L20" s="65">
        <v>22658</v>
      </c>
      <c r="M20" s="65">
        <v>6414</v>
      </c>
      <c r="N20" s="54">
        <v>42755</v>
      </c>
      <c r="O20" s="55" t="s">
        <v>46</v>
      </c>
      <c r="Q20" s="66"/>
      <c r="T20" s="56"/>
      <c r="U20" s="56"/>
      <c r="V20" s="56"/>
      <c r="W20" s="63"/>
      <c r="X20" s="56"/>
      <c r="Y20" s="56"/>
      <c r="Z20" s="63"/>
      <c r="AA20" s="59"/>
      <c r="AB20" s="59"/>
      <c r="AC20" s="59"/>
      <c r="AD20" s="59"/>
    </row>
    <row r="21" spans="1:30" s="62" customFormat="1" ht="25.05" customHeight="1">
      <c r="A21" s="58">
        <v>9</v>
      </c>
      <c r="B21" s="58">
        <v>7</v>
      </c>
      <c r="C21" s="64" t="s">
        <v>47</v>
      </c>
      <c r="D21" s="65">
        <v>6299.13</v>
      </c>
      <c r="E21" s="65">
        <v>13882.18</v>
      </c>
      <c r="F21" s="61">
        <f>(D21-E21)/E21</f>
        <v>-0.54624345743968161</v>
      </c>
      <c r="G21" s="65">
        <v>1008</v>
      </c>
      <c r="H21" s="52">
        <v>18</v>
      </c>
      <c r="I21" s="52">
        <f>G21/H21</f>
        <v>56</v>
      </c>
      <c r="J21" s="52">
        <v>6</v>
      </c>
      <c r="K21" s="52">
        <v>5</v>
      </c>
      <c r="L21" s="65">
        <v>260039.23</v>
      </c>
      <c r="M21" s="65">
        <v>45577</v>
      </c>
      <c r="N21" s="54">
        <v>42734</v>
      </c>
      <c r="O21" s="55" t="s">
        <v>35</v>
      </c>
      <c r="Q21" s="66"/>
      <c r="T21" s="56"/>
      <c r="U21" s="56"/>
      <c r="V21" s="56"/>
      <c r="W21" s="63"/>
      <c r="X21" s="56"/>
      <c r="Y21" s="56"/>
      <c r="Z21" s="63"/>
      <c r="AA21" s="59"/>
      <c r="AB21" s="59"/>
      <c r="AC21" s="59"/>
      <c r="AD21" s="59"/>
    </row>
    <row r="22" spans="1:30" s="62" customFormat="1" ht="25.05" customHeight="1">
      <c r="A22" s="58">
        <v>10</v>
      </c>
      <c r="B22" s="58">
        <v>13</v>
      </c>
      <c r="C22" s="64" t="s">
        <v>48</v>
      </c>
      <c r="D22" s="65">
        <v>5393.43</v>
      </c>
      <c r="E22" s="65">
        <v>5990.35</v>
      </c>
      <c r="F22" s="61">
        <f>(D22-E22)/E22</f>
        <v>-9.9646932149206641E-2</v>
      </c>
      <c r="G22" s="65">
        <v>1245</v>
      </c>
      <c r="H22" s="52">
        <v>34</v>
      </c>
      <c r="I22" s="52">
        <f>G22/H22</f>
        <v>36.617647058823529</v>
      </c>
      <c r="J22" s="52">
        <v>8</v>
      </c>
      <c r="K22" s="52">
        <v>5</v>
      </c>
      <c r="L22" s="65">
        <v>100154.68</v>
      </c>
      <c r="M22" s="65">
        <v>23862</v>
      </c>
      <c r="N22" s="54">
        <v>42734</v>
      </c>
      <c r="O22" s="55" t="s">
        <v>27</v>
      </c>
      <c r="Q22" s="66"/>
      <c r="T22" s="56"/>
      <c r="U22" s="56"/>
      <c r="V22" s="56"/>
      <c r="W22" s="63"/>
      <c r="X22" s="56"/>
      <c r="Y22" s="56"/>
      <c r="Z22" s="63"/>
      <c r="AA22" s="59"/>
      <c r="AB22" s="59"/>
      <c r="AC22" s="59"/>
      <c r="AD22" s="59"/>
    </row>
    <row r="23" spans="1:30" s="62" customFormat="1" ht="24.6" customHeight="1">
      <c r="A23" s="22"/>
      <c r="B23" s="22"/>
      <c r="C23" s="47" t="s">
        <v>30</v>
      </c>
      <c r="D23" s="57">
        <f>SUM(D13:D22)</f>
        <v>401219.82</v>
      </c>
      <c r="E23" s="57">
        <f>SUM(E13:E22)</f>
        <v>144571.14000000001</v>
      </c>
      <c r="F23" s="34">
        <f>(D23-E23)/E23</f>
        <v>1.7752414486044723</v>
      </c>
      <c r="G23" s="57">
        <f>SUM(G13:G22)</f>
        <v>78424</v>
      </c>
      <c r="H23" s="19"/>
      <c r="I23" s="50"/>
      <c r="J23" s="19"/>
      <c r="K23" s="20"/>
      <c r="L23" s="18"/>
      <c r="M23" s="52"/>
      <c r="N23" s="21"/>
      <c r="O23" s="6"/>
      <c r="T23" s="56"/>
      <c r="U23" s="56"/>
      <c r="V23" s="56"/>
      <c r="W23" s="63"/>
      <c r="X23" s="56"/>
      <c r="Y23" s="56"/>
      <c r="Z23" s="63"/>
      <c r="AA23" s="59"/>
      <c r="AB23" s="59"/>
      <c r="AC23" s="59"/>
      <c r="AD23" s="59"/>
    </row>
    <row r="24" spans="1:30" s="62" customFormat="1" ht="13.2" customHeight="1">
      <c r="A24" s="23"/>
      <c r="B24" s="23"/>
      <c r="C24" s="9"/>
      <c r="D24" s="24"/>
      <c r="E24" s="25"/>
      <c r="F24" s="15"/>
      <c r="G24" s="10"/>
      <c r="H24" s="26"/>
      <c r="I24" s="27"/>
      <c r="J24" s="26"/>
      <c r="K24" s="28"/>
      <c r="L24" s="24"/>
      <c r="M24" s="10"/>
      <c r="N24" s="29"/>
      <c r="O24" s="11"/>
      <c r="T24" s="56"/>
      <c r="U24" s="56"/>
      <c r="V24" s="56"/>
      <c r="W24" s="63"/>
      <c r="X24" s="56"/>
      <c r="Y24" s="56"/>
      <c r="Z24" s="63"/>
      <c r="AA24" s="59"/>
      <c r="AB24" s="59"/>
      <c r="AC24" s="59"/>
      <c r="AD24" s="59"/>
    </row>
    <row r="25" spans="1:30" s="62" customFormat="1" ht="25.05" customHeight="1">
      <c r="A25" s="58">
        <v>11</v>
      </c>
      <c r="B25" s="58">
        <v>6</v>
      </c>
      <c r="C25" s="64" t="s">
        <v>63</v>
      </c>
      <c r="D25" s="65">
        <v>5286.1</v>
      </c>
      <c r="E25" s="65">
        <v>17879.55</v>
      </c>
      <c r="F25" s="61">
        <f t="shared" ref="F25:F39" si="0">(D25-E25)/E25</f>
        <v>-0.7043493823949708</v>
      </c>
      <c r="G25" s="65">
        <v>930</v>
      </c>
      <c r="H25" s="52">
        <v>29</v>
      </c>
      <c r="I25" s="52">
        <f>G25/H25</f>
        <v>32.068965517241381</v>
      </c>
      <c r="J25" s="52">
        <v>8</v>
      </c>
      <c r="K25" s="52">
        <v>2</v>
      </c>
      <c r="L25" s="65">
        <v>32066.46</v>
      </c>
      <c r="M25" s="65">
        <v>6872</v>
      </c>
      <c r="N25" s="54">
        <v>42755</v>
      </c>
      <c r="O25" s="55" t="s">
        <v>33</v>
      </c>
      <c r="Q25" s="66"/>
      <c r="T25" s="56"/>
      <c r="U25" s="56"/>
      <c r="V25" s="56"/>
      <c r="W25" s="63"/>
      <c r="X25" s="56"/>
      <c r="Y25" s="56"/>
      <c r="Z25" s="63"/>
      <c r="AA25" s="59"/>
      <c r="AB25" s="59"/>
      <c r="AC25" s="59"/>
      <c r="AD25" s="59"/>
    </row>
    <row r="26" spans="1:30" s="62" customFormat="1" ht="25.05" customHeight="1">
      <c r="A26" s="58">
        <v>12</v>
      </c>
      <c r="B26" s="58">
        <v>2</v>
      </c>
      <c r="C26" s="64" t="s">
        <v>61</v>
      </c>
      <c r="D26" s="65">
        <v>5044</v>
      </c>
      <c r="E26" s="65">
        <v>22538</v>
      </c>
      <c r="F26" s="61">
        <f t="shared" si="0"/>
        <v>-0.77620019522584083</v>
      </c>
      <c r="G26" s="52">
        <v>904</v>
      </c>
      <c r="H26" s="52">
        <v>32</v>
      </c>
      <c r="I26" s="52">
        <f>G26/H26</f>
        <v>28.25</v>
      </c>
      <c r="J26" s="52">
        <v>15</v>
      </c>
      <c r="K26" s="52">
        <v>2</v>
      </c>
      <c r="L26" s="65">
        <v>36802</v>
      </c>
      <c r="M26" s="65">
        <v>7545</v>
      </c>
      <c r="N26" s="54">
        <v>42755</v>
      </c>
      <c r="O26" s="55" t="s">
        <v>32</v>
      </c>
      <c r="Q26" s="66"/>
      <c r="T26" s="56"/>
      <c r="U26" s="56"/>
      <c r="V26" s="56"/>
      <c r="W26" s="63"/>
      <c r="X26" s="56"/>
      <c r="Y26" s="56"/>
      <c r="Z26" s="63"/>
      <c r="AA26" s="59"/>
      <c r="AB26" s="59"/>
      <c r="AC26" s="59"/>
      <c r="AD26" s="59"/>
    </row>
    <row r="27" spans="1:30" s="62" customFormat="1" ht="25.05" customHeight="1">
      <c r="A27" s="58">
        <v>13</v>
      </c>
      <c r="B27" s="58">
        <v>5</v>
      </c>
      <c r="C27" s="64" t="s">
        <v>55</v>
      </c>
      <c r="D27" s="65">
        <v>4707.5600000000004</v>
      </c>
      <c r="E27" s="65">
        <v>17956.98</v>
      </c>
      <c r="F27" s="61">
        <f t="shared" si="0"/>
        <v>-0.73784233206251826</v>
      </c>
      <c r="G27" s="65">
        <v>840</v>
      </c>
      <c r="H27" s="52">
        <v>18</v>
      </c>
      <c r="I27" s="52">
        <f>G27/H27</f>
        <v>46.666666666666664</v>
      </c>
      <c r="J27" s="52">
        <v>7</v>
      </c>
      <c r="K27" s="52">
        <v>3</v>
      </c>
      <c r="L27" s="65">
        <v>86631.89</v>
      </c>
      <c r="M27" s="65">
        <v>17750</v>
      </c>
      <c r="N27" s="54">
        <v>42748</v>
      </c>
      <c r="O27" s="55" t="s">
        <v>28</v>
      </c>
      <c r="Q27" s="66"/>
      <c r="T27" s="56"/>
      <c r="U27" s="56"/>
      <c r="V27" s="56"/>
      <c r="W27" s="63"/>
      <c r="X27" s="56"/>
      <c r="Y27" s="56"/>
      <c r="Z27" s="63"/>
      <c r="AA27" s="59"/>
      <c r="AB27" s="59"/>
      <c r="AC27" s="59"/>
      <c r="AD27" s="59"/>
    </row>
    <row r="28" spans="1:30" s="62" customFormat="1" ht="25.05" customHeight="1">
      <c r="A28" s="58">
        <v>14</v>
      </c>
      <c r="B28" s="58">
        <v>10</v>
      </c>
      <c r="C28" s="64" t="s">
        <v>44</v>
      </c>
      <c r="D28" s="65">
        <v>2491.25</v>
      </c>
      <c r="E28" s="65">
        <v>10533.23</v>
      </c>
      <c r="F28" s="61">
        <f t="shared" si="0"/>
        <v>-0.76348660382427802</v>
      </c>
      <c r="G28" s="65">
        <v>535</v>
      </c>
      <c r="H28" s="52" t="s">
        <v>31</v>
      </c>
      <c r="I28" s="52" t="s">
        <v>31</v>
      </c>
      <c r="J28" s="52">
        <v>10</v>
      </c>
      <c r="K28" s="52">
        <v>6</v>
      </c>
      <c r="L28" s="65">
        <v>321604.68999999989</v>
      </c>
      <c r="M28" s="65">
        <v>63900</v>
      </c>
      <c r="N28" s="54">
        <v>42727</v>
      </c>
      <c r="O28" s="55" t="s">
        <v>45</v>
      </c>
      <c r="Q28" s="66"/>
      <c r="T28" s="56"/>
      <c r="U28" s="56"/>
      <c r="V28" s="56"/>
      <c r="W28" s="63"/>
      <c r="X28" s="56"/>
      <c r="Y28" s="56"/>
      <c r="Z28" s="63"/>
      <c r="AA28" s="59"/>
      <c r="AB28" s="59"/>
      <c r="AC28" s="59"/>
      <c r="AD28" s="59"/>
    </row>
    <row r="29" spans="1:30" s="62" customFormat="1" ht="25.05" customHeight="1">
      <c r="A29" s="58">
        <v>15</v>
      </c>
      <c r="B29" s="58">
        <v>16</v>
      </c>
      <c r="C29" s="64" t="s">
        <v>38</v>
      </c>
      <c r="D29" s="65">
        <v>2193.25</v>
      </c>
      <c r="E29" s="65">
        <v>3572.97</v>
      </c>
      <c r="F29" s="61">
        <f t="shared" si="0"/>
        <v>-0.38615493552982527</v>
      </c>
      <c r="G29" s="65">
        <v>483</v>
      </c>
      <c r="H29" s="52">
        <v>12</v>
      </c>
      <c r="I29" s="52">
        <f>G29/H29</f>
        <v>40.25</v>
      </c>
      <c r="J29" s="52">
        <v>3</v>
      </c>
      <c r="K29" s="52">
        <v>10</v>
      </c>
      <c r="L29" s="65">
        <v>247044.3</v>
      </c>
      <c r="M29" s="65">
        <v>55525</v>
      </c>
      <c r="N29" s="54">
        <v>42699</v>
      </c>
      <c r="O29" s="55" t="s">
        <v>28</v>
      </c>
      <c r="Q29" s="66"/>
      <c r="T29" s="56"/>
      <c r="U29" s="56"/>
      <c r="V29" s="56"/>
      <c r="W29" s="63"/>
      <c r="X29" s="56"/>
      <c r="Y29" s="56"/>
      <c r="Z29" s="63"/>
      <c r="AA29" s="59"/>
      <c r="AB29" s="59"/>
      <c r="AC29" s="59"/>
      <c r="AD29" s="59"/>
    </row>
    <row r="30" spans="1:30" s="62" customFormat="1" ht="25.05" customHeight="1">
      <c r="A30" s="58">
        <v>16</v>
      </c>
      <c r="B30" s="58">
        <v>12</v>
      </c>
      <c r="C30" s="64" t="s">
        <v>52</v>
      </c>
      <c r="D30" s="65">
        <v>1724.75</v>
      </c>
      <c r="E30" s="65">
        <v>7078.75</v>
      </c>
      <c r="F30" s="61">
        <f t="shared" si="0"/>
        <v>-0.75634822532226731</v>
      </c>
      <c r="G30" s="65">
        <v>313</v>
      </c>
      <c r="H30" s="52">
        <v>7</v>
      </c>
      <c r="I30" s="52" t="e">
        <v>#DIV/0!</v>
      </c>
      <c r="J30" s="52">
        <v>3</v>
      </c>
      <c r="K30" s="52">
        <v>4</v>
      </c>
      <c r="L30" s="65">
        <v>72954.28</v>
      </c>
      <c r="M30" s="65">
        <v>14188</v>
      </c>
      <c r="N30" s="54">
        <v>42741</v>
      </c>
      <c r="O30" s="55" t="s">
        <v>33</v>
      </c>
      <c r="Q30" s="66"/>
      <c r="T30" s="56"/>
      <c r="U30" s="56"/>
      <c r="V30" s="56"/>
      <c r="W30" s="63"/>
      <c r="X30" s="56"/>
      <c r="Y30" s="56"/>
      <c r="Z30" s="63"/>
      <c r="AA30" s="59"/>
      <c r="AB30" s="59"/>
      <c r="AC30" s="59"/>
      <c r="AD30" s="59"/>
    </row>
    <row r="31" spans="1:30" s="62" customFormat="1" ht="25.05" customHeight="1">
      <c r="A31" s="58">
        <v>17</v>
      </c>
      <c r="B31" s="58">
        <v>18</v>
      </c>
      <c r="C31" s="64" t="s">
        <v>42</v>
      </c>
      <c r="D31" s="52">
        <v>1501.37</v>
      </c>
      <c r="E31" s="52">
        <v>2400.7199999999998</v>
      </c>
      <c r="F31" s="61">
        <f t="shared" si="0"/>
        <v>-0.37461678163217699</v>
      </c>
      <c r="G31" s="52">
        <v>254</v>
      </c>
      <c r="H31" s="52">
        <v>4</v>
      </c>
      <c r="I31" s="52">
        <f>G31/H31</f>
        <v>63.5</v>
      </c>
      <c r="J31" s="52">
        <v>2</v>
      </c>
      <c r="K31" s="52">
        <v>7</v>
      </c>
      <c r="L31" s="65">
        <v>201367.67999999999</v>
      </c>
      <c r="M31" s="65">
        <v>35892</v>
      </c>
      <c r="N31" s="54">
        <v>42720</v>
      </c>
      <c r="O31" s="55" t="s">
        <v>28</v>
      </c>
      <c r="Q31" s="66"/>
      <c r="T31" s="56"/>
      <c r="U31" s="56"/>
      <c r="V31" s="56"/>
      <c r="W31" s="63"/>
      <c r="X31" s="56"/>
      <c r="Y31" s="56"/>
      <c r="Z31" s="63"/>
      <c r="AA31" s="59"/>
      <c r="AB31" s="59"/>
      <c r="AC31" s="59"/>
      <c r="AD31" s="59"/>
    </row>
    <row r="32" spans="1:30" s="62" customFormat="1" ht="25.05" customHeight="1">
      <c r="A32" s="58">
        <v>18</v>
      </c>
      <c r="B32" s="58">
        <v>19</v>
      </c>
      <c r="C32" s="64" t="s">
        <v>50</v>
      </c>
      <c r="D32" s="65">
        <v>515.84</v>
      </c>
      <c r="E32" s="65">
        <v>1707</v>
      </c>
      <c r="F32" s="61">
        <f t="shared" si="0"/>
        <v>-0.69780902167545389</v>
      </c>
      <c r="G32" s="65">
        <v>96</v>
      </c>
      <c r="H32" s="52" t="s">
        <v>31</v>
      </c>
      <c r="I32" s="52" t="s">
        <v>31</v>
      </c>
      <c r="J32" s="52">
        <v>5</v>
      </c>
      <c r="K32" s="52">
        <v>5</v>
      </c>
      <c r="L32" s="65">
        <v>93130</v>
      </c>
      <c r="M32" s="65">
        <v>17668</v>
      </c>
      <c r="N32" s="54">
        <v>42734</v>
      </c>
      <c r="O32" s="55" t="s">
        <v>46</v>
      </c>
      <c r="Q32" s="66"/>
      <c r="T32" s="56"/>
      <c r="U32" s="56"/>
      <c r="V32" s="56"/>
      <c r="W32" s="63"/>
      <c r="X32" s="56"/>
      <c r="Y32" s="56"/>
      <c r="Z32" s="63"/>
      <c r="AA32" s="59"/>
      <c r="AB32" s="59"/>
      <c r="AC32" s="59"/>
      <c r="AD32" s="59"/>
    </row>
    <row r="33" spans="1:30" s="62" customFormat="1" ht="25.05" customHeight="1">
      <c r="A33" s="58">
        <v>19</v>
      </c>
      <c r="B33" s="58">
        <v>21</v>
      </c>
      <c r="C33" s="64" t="s">
        <v>37</v>
      </c>
      <c r="D33" s="52">
        <v>415.68</v>
      </c>
      <c r="E33" s="52">
        <v>658.53</v>
      </c>
      <c r="F33" s="61">
        <f t="shared" si="0"/>
        <v>-0.36877590998132198</v>
      </c>
      <c r="G33" s="52">
        <v>77</v>
      </c>
      <c r="H33" s="52">
        <v>3</v>
      </c>
      <c r="I33" s="52">
        <f t="shared" ref="I33:I38" si="1">G33/H33</f>
        <v>25.666666666666668</v>
      </c>
      <c r="J33" s="52">
        <v>1</v>
      </c>
      <c r="K33" s="52">
        <v>11</v>
      </c>
      <c r="L33" s="65">
        <v>297930.44</v>
      </c>
      <c r="M33" s="65">
        <v>55126</v>
      </c>
      <c r="N33" s="54">
        <v>42692</v>
      </c>
      <c r="O33" s="55" t="s">
        <v>33</v>
      </c>
      <c r="Q33" s="66"/>
      <c r="T33" s="56"/>
      <c r="U33" s="56"/>
      <c r="V33" s="56"/>
      <c r="W33" s="63"/>
      <c r="X33" s="56"/>
      <c r="Y33" s="56"/>
      <c r="Z33" s="63"/>
      <c r="AA33" s="59"/>
      <c r="AB33" s="59"/>
      <c r="AC33" s="59"/>
      <c r="AD33" s="59"/>
    </row>
    <row r="34" spans="1:30" s="62" customFormat="1" ht="25.05" customHeight="1">
      <c r="A34" s="58">
        <v>20</v>
      </c>
      <c r="B34" s="58">
        <v>20</v>
      </c>
      <c r="C34" s="53" t="s">
        <v>36</v>
      </c>
      <c r="D34" s="52">
        <v>390.55</v>
      </c>
      <c r="E34" s="52">
        <v>1002.52</v>
      </c>
      <c r="F34" s="61">
        <f t="shared" si="0"/>
        <v>-0.61043171208554448</v>
      </c>
      <c r="G34" s="52">
        <v>71</v>
      </c>
      <c r="H34" s="52">
        <v>2</v>
      </c>
      <c r="I34" s="52">
        <f t="shared" si="1"/>
        <v>35.5</v>
      </c>
      <c r="J34" s="52">
        <v>1</v>
      </c>
      <c r="K34" s="52">
        <v>13</v>
      </c>
      <c r="L34" s="52">
        <v>236663</v>
      </c>
      <c r="M34" s="52">
        <v>47794</v>
      </c>
      <c r="N34" s="54">
        <v>42678</v>
      </c>
      <c r="O34" s="55" t="s">
        <v>27</v>
      </c>
      <c r="T34" s="56"/>
      <c r="U34" s="56"/>
      <c r="V34" s="56"/>
      <c r="W34" s="63"/>
      <c r="X34" s="56"/>
      <c r="Y34" s="56"/>
      <c r="Z34" s="63"/>
      <c r="AA34" s="59"/>
      <c r="AB34" s="59"/>
      <c r="AC34" s="59"/>
      <c r="AD34" s="59"/>
    </row>
    <row r="35" spans="1:30" s="62" customFormat="1" ht="25.05" customHeight="1">
      <c r="A35" s="58">
        <v>21</v>
      </c>
      <c r="B35" s="58">
        <v>15</v>
      </c>
      <c r="C35" s="64" t="s">
        <v>54</v>
      </c>
      <c r="D35" s="65">
        <v>339.4</v>
      </c>
      <c r="E35" s="65">
        <v>4915.7</v>
      </c>
      <c r="F35" s="61">
        <f t="shared" si="0"/>
        <v>-0.9309559167565149</v>
      </c>
      <c r="G35" s="65">
        <v>63</v>
      </c>
      <c r="H35" s="52">
        <v>4</v>
      </c>
      <c r="I35" s="52">
        <f t="shared" si="1"/>
        <v>15.75</v>
      </c>
      <c r="J35" s="52">
        <v>2</v>
      </c>
      <c r="K35" s="52">
        <v>3</v>
      </c>
      <c r="L35" s="65">
        <v>27630.78</v>
      </c>
      <c r="M35" s="65">
        <v>5786</v>
      </c>
      <c r="N35" s="54">
        <v>42752</v>
      </c>
      <c r="O35" s="55" t="s">
        <v>27</v>
      </c>
      <c r="Q35" s="66"/>
      <c r="T35" s="56"/>
      <c r="U35" s="56"/>
      <c r="V35" s="56"/>
      <c r="W35" s="63"/>
      <c r="X35" s="56"/>
      <c r="Y35" s="56"/>
      <c r="Z35" s="63"/>
      <c r="AA35" s="59"/>
      <c r="AB35" s="59"/>
      <c r="AC35" s="59"/>
      <c r="AD35" s="59"/>
    </row>
    <row r="36" spans="1:30" s="62" customFormat="1" ht="25.05" customHeight="1">
      <c r="A36" s="58">
        <v>22</v>
      </c>
      <c r="B36" s="58">
        <v>22</v>
      </c>
      <c r="C36" s="64" t="s">
        <v>49</v>
      </c>
      <c r="D36" s="65">
        <v>94.5</v>
      </c>
      <c r="E36" s="65">
        <v>336.58</v>
      </c>
      <c r="F36" s="61">
        <f t="shared" si="0"/>
        <v>-0.71923465446550594</v>
      </c>
      <c r="G36" s="65">
        <v>16</v>
      </c>
      <c r="H36" s="52">
        <v>2</v>
      </c>
      <c r="I36" s="52">
        <f t="shared" si="1"/>
        <v>8</v>
      </c>
      <c r="J36" s="52">
        <v>1</v>
      </c>
      <c r="K36" s="52">
        <v>5</v>
      </c>
      <c r="L36" s="65">
        <v>33867.980000000003</v>
      </c>
      <c r="M36" s="65">
        <v>6469</v>
      </c>
      <c r="N36" s="54">
        <v>42734</v>
      </c>
      <c r="O36" s="55" t="s">
        <v>27</v>
      </c>
      <c r="Q36" s="66"/>
      <c r="T36" s="56"/>
      <c r="U36" s="56"/>
      <c r="V36" s="56"/>
      <c r="W36" s="63"/>
      <c r="X36" s="56"/>
      <c r="Y36" s="56"/>
      <c r="Z36" s="63"/>
      <c r="AA36" s="59"/>
      <c r="AB36" s="59"/>
      <c r="AC36" s="59"/>
      <c r="AD36" s="59"/>
    </row>
    <row r="37" spans="1:30" s="62" customFormat="1" ht="25.05" customHeight="1">
      <c r="A37" s="58">
        <v>23</v>
      </c>
      <c r="B37" s="58">
        <v>17</v>
      </c>
      <c r="C37" s="64" t="s">
        <v>43</v>
      </c>
      <c r="D37" s="65">
        <v>35</v>
      </c>
      <c r="E37" s="65">
        <v>2868.24</v>
      </c>
      <c r="F37" s="61">
        <f t="shared" si="0"/>
        <v>-0.98779739491813801</v>
      </c>
      <c r="G37" s="65">
        <v>7</v>
      </c>
      <c r="H37" s="52">
        <v>1</v>
      </c>
      <c r="I37" s="52">
        <f t="shared" si="1"/>
        <v>7</v>
      </c>
      <c r="J37" s="52">
        <v>1</v>
      </c>
      <c r="K37" s="52">
        <v>6</v>
      </c>
      <c r="L37" s="65">
        <v>173091.3</v>
      </c>
      <c r="M37" s="65">
        <v>31128</v>
      </c>
      <c r="N37" s="54">
        <v>42727</v>
      </c>
      <c r="O37" s="55" t="s">
        <v>28</v>
      </c>
      <c r="Q37" s="66"/>
      <c r="T37" s="56"/>
      <c r="U37" s="56"/>
      <c r="V37" s="56"/>
      <c r="W37" s="63"/>
      <c r="X37" s="56"/>
      <c r="Y37" s="56"/>
      <c r="Z37" s="63"/>
      <c r="AA37" s="59"/>
      <c r="AB37" s="59"/>
      <c r="AC37" s="59"/>
      <c r="AD37" s="59"/>
    </row>
    <row r="38" spans="1:30" s="62" customFormat="1" ht="25.05" customHeight="1">
      <c r="A38" s="58">
        <v>24</v>
      </c>
      <c r="B38" s="58">
        <v>14</v>
      </c>
      <c r="C38" s="64" t="s">
        <v>56</v>
      </c>
      <c r="D38" s="65"/>
      <c r="E38" s="65">
        <v>4937</v>
      </c>
      <c r="F38" s="61">
        <f t="shared" si="0"/>
        <v>-1</v>
      </c>
      <c r="G38" s="65"/>
      <c r="H38" s="52"/>
      <c r="I38" s="52" t="e">
        <f t="shared" si="1"/>
        <v>#DIV/0!</v>
      </c>
      <c r="J38" s="52">
        <v>9</v>
      </c>
      <c r="K38" s="52">
        <v>3</v>
      </c>
      <c r="L38" s="65">
        <v>18620</v>
      </c>
      <c r="M38" s="65">
        <v>4707</v>
      </c>
      <c r="N38" s="54">
        <v>42748</v>
      </c>
      <c r="O38" s="55" t="s">
        <v>57</v>
      </c>
      <c r="Q38" s="68" t="s">
        <v>72</v>
      </c>
      <c r="T38" s="56"/>
      <c r="U38" s="56"/>
      <c r="V38" s="56"/>
      <c r="W38" s="63"/>
      <c r="X38" s="56"/>
      <c r="Y38" s="56"/>
      <c r="Z38" s="63"/>
      <c r="AA38" s="59"/>
      <c r="AB38" s="59"/>
      <c r="AC38" s="59"/>
      <c r="AD38" s="59"/>
    </row>
    <row r="39" spans="1:30" ht="25.2" customHeight="1">
      <c r="A39" s="58"/>
      <c r="B39" s="67"/>
      <c r="C39" s="47" t="s">
        <v>64</v>
      </c>
      <c r="D39" s="57">
        <f>SUM(D23:D38)</f>
        <v>425959.07</v>
      </c>
      <c r="E39" s="57">
        <f>SUM(E23:E38)</f>
        <v>242956.91</v>
      </c>
      <c r="F39" s="34">
        <f t="shared" si="0"/>
        <v>0.75322887502973268</v>
      </c>
      <c r="G39" s="57">
        <f>SUM(G23:G38)</f>
        <v>83013</v>
      </c>
      <c r="H39" s="19"/>
      <c r="I39" s="32"/>
      <c r="J39" s="19"/>
      <c r="K39" s="48"/>
      <c r="L39" s="49"/>
      <c r="M39" s="46"/>
      <c r="N39" s="21"/>
      <c r="O39" s="45"/>
    </row>
    <row r="40" spans="1:30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58" spans="1:28" s="62" customFormat="1" ht="25.05" customHeight="1">
      <c r="A58" s="22"/>
      <c r="B58" s="22"/>
      <c r="C58" s="47" t="s">
        <v>34</v>
      </c>
      <c r="D58" s="57">
        <f>SUM(D27:D36)</f>
        <v>14374.15</v>
      </c>
      <c r="E58" s="57">
        <f>SUM(E27:E36)</f>
        <v>50162.979999999996</v>
      </c>
      <c r="F58" s="34">
        <f>(D58-E58)/E58</f>
        <v>-0.71345103500629348</v>
      </c>
      <c r="G58" s="57">
        <f>SUM(G27:G36)</f>
        <v>2748</v>
      </c>
      <c r="H58" s="19"/>
      <c r="I58" s="50"/>
      <c r="J58" s="19"/>
      <c r="K58" s="20"/>
      <c r="L58" s="18"/>
      <c r="M58" s="46"/>
      <c r="N58" s="21"/>
      <c r="O58" s="45"/>
      <c r="R58" s="56"/>
      <c r="S58" s="56"/>
      <c r="T58" s="56"/>
      <c r="U58" s="63"/>
      <c r="V58" s="56"/>
      <c r="W58" s="56"/>
      <c r="X58" s="63"/>
      <c r="Y58" s="59"/>
      <c r="Z58" s="59"/>
      <c r="AA58" s="59"/>
      <c r="AB58" s="59"/>
    </row>
    <row r="59" spans="1:28" s="62" customFormat="1" ht="9.6" customHeight="1">
      <c r="A59" s="23"/>
      <c r="B59" s="23"/>
      <c r="C59" s="44"/>
      <c r="D59" s="24"/>
      <c r="E59" s="25"/>
      <c r="F59" s="43"/>
      <c r="G59" s="42"/>
      <c r="H59" s="26"/>
      <c r="I59" s="27"/>
      <c r="J59" s="26"/>
      <c r="K59" s="28"/>
      <c r="L59" s="24"/>
      <c r="M59" s="42"/>
      <c r="N59" s="29"/>
      <c r="O59" s="41"/>
      <c r="R59" s="56"/>
      <c r="S59" s="56"/>
      <c r="T59" s="56"/>
      <c r="U59" s="63"/>
      <c r="V59" s="56"/>
      <c r="W59" s="56"/>
      <c r="X59" s="63"/>
      <c r="Y59" s="59"/>
      <c r="Z59" s="59"/>
      <c r="AA59" s="59"/>
      <c r="AB59" s="59"/>
    </row>
    <row r="71" spans="1:26" s="60" customFormat="1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T71" s="56"/>
      <c r="U71" s="56"/>
      <c r="V71" s="56"/>
      <c r="W71" s="51"/>
      <c r="X71" s="56"/>
      <c r="Y71" s="56"/>
      <c r="Z71" s="51"/>
    </row>
  </sheetData>
  <sortState ref="A13:AD38">
    <sortCondition descending="1" ref="D13:D38"/>
  </sortState>
  <mergeCells count="20">
    <mergeCell ref="H5:H8"/>
    <mergeCell ref="I5:I8"/>
    <mergeCell ref="A1:I1"/>
    <mergeCell ref="A2:K2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2017-01-30T15:02:19Z</dcterms:modified>
</cp:coreProperties>
</file>