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"/>
    </mc:Choice>
  </mc:AlternateContent>
  <bookViews>
    <workbookView xWindow="480" yWindow="216" windowWidth="27792" windowHeight="12216" tabRatio="850" xr2:uid="{00000000-000D-0000-FFFF-FFFF00000000}"/>
  </bookViews>
  <sheets>
    <sheet name="!" sheetId="4" r:id="rId1"/>
    <sheet name="NCG" sheetId="5" r:id="rId2"/>
    <sheet name="Acme" sheetId="1" r:id="rId3"/>
    <sheet name="TFD" sheetId="3" r:id="rId4"/>
    <sheet name="Prioro" sheetId="9" r:id="rId5"/>
    <sheet name="GPĮ" sheetId="6" r:id="rId6"/>
    <sheet name="Best Film" sheetId="11" r:id="rId7"/>
    <sheet name="Skalvijos kino centras" sheetId="14" r:id="rId8"/>
    <sheet name="A-one Films" sheetId="10" r:id="rId9"/>
    <sheet name="Kino pasaka" sheetId="13" r:id="rId10"/>
    <sheet name="Kino Aljansas" sheetId="12" r:id="rId11"/>
    <sheet name="Europos kinas" sheetId="17" r:id="rId12"/>
    <sheet name="Vabalo filmai" sheetId="18" r:id="rId13"/>
    <sheet name="Kiti" sheetId="16" r:id="rId14"/>
  </sheets>
  <calcPr calcId="171027"/>
</workbook>
</file>

<file path=xl/calcChain.xml><?xml version="1.0" encoding="utf-8"?>
<calcChain xmlns="http://schemas.openxmlformats.org/spreadsheetml/2006/main">
  <c r="H63" i="4" l="1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6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H6" i="4"/>
  <c r="F6" i="4"/>
  <c r="D5" i="18"/>
  <c r="C8" i="4" s="1"/>
  <c r="E24" i="17"/>
  <c r="D24" i="17"/>
  <c r="E10" i="12"/>
  <c r="D10" i="12"/>
  <c r="E21" i="13"/>
  <c r="D21" i="13"/>
  <c r="E24" i="10"/>
  <c r="D24" i="10"/>
  <c r="E21" i="14"/>
  <c r="D21" i="14"/>
  <c r="E15" i="11"/>
  <c r="D15" i="11"/>
  <c r="E28" i="6"/>
  <c r="D28" i="6"/>
  <c r="D5" i="9"/>
  <c r="I58" i="3"/>
  <c r="H58" i="3"/>
  <c r="G58" i="3"/>
  <c r="F58" i="3"/>
  <c r="E58" i="3"/>
  <c r="D58" i="3"/>
  <c r="F96" i="1"/>
  <c r="D96" i="1"/>
  <c r="I92" i="1"/>
  <c r="H92" i="1"/>
  <c r="G92" i="1"/>
  <c r="F92" i="1"/>
  <c r="E92" i="1"/>
  <c r="D92" i="1"/>
  <c r="D33" i="5"/>
  <c r="F33" i="5"/>
  <c r="G29" i="5"/>
  <c r="F29" i="5"/>
  <c r="E29" i="5"/>
  <c r="D29" i="5"/>
  <c r="D47" i="4"/>
  <c r="C47" i="4"/>
  <c r="D11" i="4"/>
  <c r="C11" i="4"/>
  <c r="E61" i="16"/>
  <c r="D61" i="16"/>
  <c r="D41" i="4"/>
  <c r="C41" i="4"/>
  <c r="D8" i="4"/>
  <c r="E5" i="18"/>
  <c r="D58" i="4"/>
  <c r="C58" i="4"/>
  <c r="D22" i="4"/>
  <c r="C22" i="4"/>
  <c r="E56" i="16"/>
  <c r="D56" i="16"/>
  <c r="D54" i="4"/>
  <c r="C54" i="4"/>
  <c r="D18" i="4"/>
  <c r="C18" i="4"/>
  <c r="E51" i="16"/>
  <c r="D51" i="16"/>
  <c r="D50" i="4" l="1"/>
  <c r="C50" i="4"/>
  <c r="D14" i="4"/>
  <c r="C14" i="4"/>
  <c r="E45" i="16"/>
  <c r="D45" i="16"/>
  <c r="E65" i="4"/>
  <c r="D48" i="4"/>
  <c r="C48" i="4"/>
  <c r="D12" i="4"/>
  <c r="C12" i="4"/>
  <c r="D61" i="4"/>
  <c r="C61" i="4"/>
  <c r="D25" i="4"/>
  <c r="C25" i="4"/>
  <c r="D63" i="4"/>
  <c r="C63" i="4"/>
  <c r="E40" i="16"/>
  <c r="D40" i="16"/>
  <c r="D27" i="4"/>
  <c r="C27" i="4"/>
  <c r="E34" i="16"/>
  <c r="D34" i="16"/>
  <c r="E29" i="4" l="1"/>
  <c r="E6" i="16"/>
  <c r="D6" i="16"/>
  <c r="C24" i="4"/>
  <c r="E24" i="16"/>
  <c r="D24" i="16"/>
  <c r="D29" i="16" l="1"/>
  <c r="C51" i="4" s="1"/>
  <c r="E29" i="16"/>
  <c r="D51" i="4" s="1"/>
  <c r="D24" i="4"/>
  <c r="C60" i="4"/>
  <c r="D60" i="4"/>
  <c r="D15" i="4" l="1"/>
  <c r="C15" i="4"/>
  <c r="D23" i="4" l="1"/>
  <c r="C23" i="4"/>
  <c r="E17" i="16"/>
  <c r="D43" i="4" s="1"/>
  <c r="D17" i="16"/>
  <c r="C43" i="4" s="1"/>
  <c r="E12" i="16"/>
  <c r="D59" i="4" s="1"/>
  <c r="D12" i="16"/>
  <c r="C59" i="4" s="1"/>
  <c r="C9" i="4" l="1"/>
  <c r="D9" i="4"/>
  <c r="C53" i="4" l="1"/>
  <c r="D53" i="4"/>
  <c r="D57" i="4"/>
  <c r="C57" i="4"/>
  <c r="D17" i="4" l="1"/>
  <c r="C21" i="4"/>
  <c r="C17" i="4"/>
  <c r="D21" i="4"/>
  <c r="D49" i="4"/>
  <c r="C49" i="4"/>
  <c r="D13" i="4" l="1"/>
  <c r="C13" i="4"/>
  <c r="C55" i="4"/>
  <c r="C19" i="4"/>
  <c r="D55" i="4"/>
  <c r="D19" i="4"/>
  <c r="D56" i="4"/>
  <c r="D20" i="4"/>
  <c r="C56" i="4"/>
  <c r="C20" i="4"/>
  <c r="E5" i="9"/>
  <c r="D62" i="4" s="1"/>
  <c r="C62" i="4"/>
  <c r="D10" i="4"/>
  <c r="D44" i="4"/>
  <c r="C44" i="4"/>
  <c r="D37" i="4"/>
  <c r="C46" i="4"/>
  <c r="D46" i="4"/>
  <c r="D42" i="4"/>
  <c r="C42" i="4"/>
  <c r="D40" i="4"/>
  <c r="C40" i="4"/>
  <c r="D45" i="4"/>
  <c r="C45" i="4"/>
  <c r="C37" i="4" l="1"/>
  <c r="C7" i="4"/>
  <c r="D26" i="4"/>
  <c r="F62" i="3"/>
  <c r="D6" i="4" s="1"/>
  <c r="D7" i="4"/>
  <c r="C10" i="4"/>
  <c r="C26" i="4"/>
  <c r="C16" i="4"/>
  <c r="C52" i="4"/>
  <c r="D16" i="4"/>
  <c r="D52" i="4"/>
  <c r="D62" i="3"/>
  <c r="C6" i="4" s="1"/>
  <c r="C38" i="4" l="1"/>
  <c r="D39" i="4"/>
  <c r="C39" i="4"/>
  <c r="D36" i="4"/>
  <c r="D38" i="4" l="1"/>
  <c r="D65" i="4" s="1"/>
  <c r="D5" i="4"/>
  <c r="C36" i="4"/>
  <c r="C5" i="4"/>
  <c r="C29" i="4" s="1"/>
  <c r="C65" i="4" l="1"/>
  <c r="H37" i="4"/>
  <c r="H36" i="4"/>
  <c r="D29" i="4"/>
  <c r="F37" i="4" l="1"/>
  <c r="H5" i="4"/>
  <c r="F5" i="4"/>
  <c r="H65" i="4"/>
  <c r="F65" i="4" l="1"/>
  <c r="H29" i="4"/>
  <c r="F29" i="4"/>
</calcChain>
</file>

<file path=xl/sharedStrings.xml><?xml version="1.0" encoding="utf-8"?>
<sst xmlns="http://schemas.openxmlformats.org/spreadsheetml/2006/main" count="929" uniqueCount="693">
  <si>
    <t>ACME FILMAI</t>
  </si>
  <si>
    <t>INDEPENDENT</t>
  </si>
  <si>
    <t>WARNER BROS.</t>
    <phoneticPr fontId="0" type="noConversion"/>
  </si>
  <si>
    <t>SONY</t>
  </si>
  <si>
    <t>Žiūrovai</t>
  </si>
  <si>
    <t>Pajamos (Eur)</t>
  </si>
  <si>
    <t>Pajamos</t>
  </si>
  <si>
    <t xml:space="preserve">Viso: </t>
  </si>
  <si>
    <t xml:space="preserve">Kino platinimo kompanijų pasiskirstymas Lietuvos rinkoje </t>
  </si>
  <si>
    <t>Kino platinimo kompanija</t>
  </si>
  <si>
    <t>Bendros pajamos</t>
  </si>
  <si>
    <t xml:space="preserve">Žiūrovų </t>
  </si>
  <si>
    <t xml:space="preserve">Filmų </t>
  </si>
  <si>
    <t>Procentinė išraiška</t>
  </si>
  <si>
    <t>skaičius</t>
  </si>
  <si>
    <t>kiekis</t>
  </si>
  <si>
    <t>ACME filmai</t>
  </si>
  <si>
    <t>%</t>
  </si>
  <si>
    <t>Theatrical Film Distribution</t>
    <phoneticPr fontId="0" type="noConversion"/>
  </si>
  <si>
    <t>Garsų pasaulio įrašai</t>
  </si>
  <si>
    <t>A-One Films</t>
    <phoneticPr fontId="0" type="noConversion"/>
  </si>
  <si>
    <t>Best Film</t>
    <phoneticPr fontId="0" type="noConversion"/>
  </si>
  <si>
    <t>Kino pasaka</t>
  </si>
  <si>
    <t>VISO:</t>
  </si>
  <si>
    <t>Kino platinimo kompanijų pasiskirstymas Lietuvos rinkoje</t>
  </si>
  <si>
    <t xml:space="preserve">(pagal atstovaujamus užsienio šalių partnerius) </t>
  </si>
  <si>
    <t>ACME filmai (Independent)</t>
  </si>
  <si>
    <t>Theatrical Film Distribution (20th Century Fox)</t>
  </si>
  <si>
    <t>ACME filmai (Warner Bros.)</t>
    <phoneticPr fontId="0" type="noConversion"/>
  </si>
  <si>
    <t>Garsų pasaulio įrašai (Independent)</t>
    <phoneticPr fontId="0" type="noConversion"/>
  </si>
  <si>
    <t>ACME filmai (Sony)</t>
  </si>
  <si>
    <t>Theatrical Film Distribution (Independent)</t>
  </si>
  <si>
    <t>A-One Films (Independent)</t>
    <phoneticPr fontId="0" type="noConversion"/>
  </si>
  <si>
    <t>Best Film (Independent)</t>
    <phoneticPr fontId="0" type="noConversion"/>
  </si>
  <si>
    <t>(Eur)</t>
  </si>
  <si>
    <t>Žiūrovų skaičius</t>
  </si>
  <si>
    <t>THEATRICAL FILM DISTRIBUTION</t>
  </si>
  <si>
    <t>WDSMPI</t>
  </si>
  <si>
    <t>20TH CENTURY FOX</t>
  </si>
  <si>
    <t>UNIVERSAL PICTURES INTERNATIONAL</t>
  </si>
  <si>
    <t>PARAMOUNT PICTURES INTERNATIONAL</t>
  </si>
  <si>
    <t>GARSŲ PASAULIO ĮRAŠAI</t>
  </si>
  <si>
    <t>A-ONE FILMS</t>
    <phoneticPr fontId="0" type="noConversion"/>
  </si>
  <si>
    <t>BEST FILM</t>
  </si>
  <si>
    <t>KINO ALJANSAS</t>
  </si>
  <si>
    <t>KINO PASAKA</t>
  </si>
  <si>
    <t>Kino Aljansas</t>
  </si>
  <si>
    <t>Pakeliui į mokyklą</t>
  </si>
  <si>
    <t>Sur le Chemin de lʾécole</t>
  </si>
  <si>
    <t>Nono, berniukas Zigzagiukas</t>
  </si>
  <si>
    <t>Nono, het Zigzag Kind</t>
  </si>
  <si>
    <t>Krokodilai 2</t>
  </si>
  <si>
    <t>Vorstadtkrokodile 2</t>
  </si>
  <si>
    <t>Dalelių karštinė</t>
  </si>
  <si>
    <t>Particle Fever</t>
  </si>
  <si>
    <t xml:space="preserve">Krokodilai </t>
  </si>
  <si>
    <t>Vorstadtkrokodile</t>
  </si>
  <si>
    <t>Velnių salos karalius</t>
  </si>
  <si>
    <t>Kongen av Bastøy</t>
  </si>
  <si>
    <t xml:space="preserve">  INDEPENDENT</t>
  </si>
  <si>
    <t>Theatrical Film Distribution (WDSMPI)</t>
  </si>
  <si>
    <t>Kino Aljansas (Independent)</t>
  </si>
  <si>
    <t>Little Prince</t>
  </si>
  <si>
    <t>Skalvijos kino centras</t>
  </si>
  <si>
    <t>(Ne)Tikros prancūziškos vestuvės</t>
  </si>
  <si>
    <t>Qu’est-ce qu’on a fait au Bon Dieu?</t>
  </si>
  <si>
    <t>Skalvijos kino centras (Independent)</t>
  </si>
  <si>
    <t>Kino pasaka (Independent)</t>
  </si>
  <si>
    <t>Robinzono Kruzo sala</t>
  </si>
  <si>
    <t>Robinson Crusoe</t>
  </si>
  <si>
    <t xml:space="preserve">Kria-Kria-Keriai </t>
  </si>
  <si>
    <t>Quackerz</t>
  </si>
  <si>
    <t>Piktieji Paukščiai. Filmas</t>
  </si>
  <si>
    <t>Angry Birds Movie</t>
  </si>
  <si>
    <t>Normas, lokys iš šiaurės</t>
  </si>
  <si>
    <t>Norm of the North</t>
  </si>
  <si>
    <t>Avelės ir vilkai</t>
  </si>
  <si>
    <t>Sheep and Wolves</t>
  </si>
  <si>
    <t>Didesni purslai</t>
  </si>
  <si>
    <t>Bigger Splash</t>
  </si>
  <si>
    <t>Zootropolis</t>
  </si>
  <si>
    <t>Zootopia</t>
  </si>
  <si>
    <t xml:space="preserve">Alvinas ir burundukai: didžioji kelionė </t>
  </si>
  <si>
    <t>Alvin &amp; Chipmunks: The Road Chip</t>
  </si>
  <si>
    <t>Kung Fu Panda 3</t>
  </si>
  <si>
    <t>Elfai</t>
  </si>
  <si>
    <t>Pixies</t>
  </si>
  <si>
    <t>TBA</t>
  </si>
  <si>
    <t>Kaip žydėjimas vyšnios</t>
  </si>
  <si>
    <t>An</t>
  </si>
  <si>
    <t>Meed film</t>
  </si>
  <si>
    <t>Meed film (Independent)</t>
  </si>
  <si>
    <t>Bridžitos Džouns kūdikis</t>
  </si>
  <si>
    <t>Dainuok</t>
  </si>
  <si>
    <t>Sing</t>
  </si>
  <si>
    <t>Kubo and the Two Strings</t>
  </si>
  <si>
    <t>Naktiniai gyvuliai</t>
  </si>
  <si>
    <t>Nocturnal animals</t>
  </si>
  <si>
    <t>Fantastiniai gyvūnai ir kur juos rasti</t>
  </si>
  <si>
    <t>Fantastic Beasts And Where To Find Them</t>
  </si>
  <si>
    <t>Pjūklo ketera</t>
  </si>
  <si>
    <t>Hacksaw Ridge</t>
  </si>
  <si>
    <t>Firmos Kalėdinis balius (Office Christmas party)</t>
  </si>
  <si>
    <t>Office Christmas party</t>
  </si>
  <si>
    <t>Cafe Society</t>
  </si>
  <si>
    <t>Švyturys tarp dviejų vandenynų</t>
  </si>
  <si>
    <t>Light Between Oceans</t>
  </si>
  <si>
    <t>Kalifornijos svajos</t>
  </si>
  <si>
    <t>La La Land</t>
  </si>
  <si>
    <t>Sniego karalienė 3</t>
  </si>
  <si>
    <t>Snow Queen 3</t>
  </si>
  <si>
    <t>Skrodimas</t>
  </si>
  <si>
    <t>Autopsy of Jane Doe</t>
  </si>
  <si>
    <t>Atvykimas</t>
  </si>
  <si>
    <t>Arrival</t>
  </si>
  <si>
    <t>Pakeleiviai</t>
  </si>
  <si>
    <t>Passengers</t>
  </si>
  <si>
    <t>Prioro pramogos (Independent)</t>
  </si>
  <si>
    <t>Prioro pramogos</t>
  </si>
  <si>
    <t xml:space="preserve">Šelmis-1. Žvaigždžių karų istorija </t>
  </si>
  <si>
    <t>Rogue One: A Star Wars Story</t>
  </si>
  <si>
    <t xml:space="preserve">Vajana </t>
  </si>
  <si>
    <t>Moana</t>
  </si>
  <si>
    <t>Žuvytė Dorė</t>
  </si>
  <si>
    <t>Finding Dory</t>
  </si>
  <si>
    <t>Troliai</t>
  </si>
  <si>
    <t>Trolls</t>
  </si>
  <si>
    <t>Žudikų Brolija</t>
  </si>
  <si>
    <t>Assassin's Creed</t>
  </si>
  <si>
    <t>Ice Age: Collision Course</t>
  </si>
  <si>
    <t xml:space="preserve">Blogasis Santa 2 </t>
  </si>
  <si>
    <t>Bad Santa 2</t>
  </si>
  <si>
    <t>Megės planas</t>
  </si>
  <si>
    <t>Maggie's Plan</t>
  </si>
  <si>
    <t>Įsikūnijęs blogis</t>
  </si>
  <si>
    <t>Incarnate</t>
  </si>
  <si>
    <t>2016.</t>
  </si>
  <si>
    <t>Didysis šunų pabėgimas</t>
  </si>
  <si>
    <t>Ozzy</t>
  </si>
  <si>
    <t>Seklūs vandenys</t>
  </si>
  <si>
    <t>Ma Loute</t>
  </si>
  <si>
    <t>Eglutės 5</t>
  </si>
  <si>
    <t>Yolki 5</t>
  </si>
  <si>
    <t>Tamsta Varlius</t>
  </si>
  <si>
    <t>Meester Kikker</t>
  </si>
  <si>
    <t>Keliaujantys paukščiai</t>
  </si>
  <si>
    <t>Les oiseaux de passage</t>
  </si>
  <si>
    <t>Ir viso pasaulio negana (dokumentinių filmų programa)</t>
  </si>
  <si>
    <t>Panelė Rūgštynė</t>
  </si>
  <si>
    <t>Jamais Contente</t>
  </si>
  <si>
    <t>Noriu būti savimi (dokumentinių filmų programa)</t>
  </si>
  <si>
    <t>Mes dešimtmečiai (dokumentinių filmų programa)</t>
  </si>
  <si>
    <t>Sutrikęs Maksas</t>
  </si>
  <si>
    <t>Max Pinlig</t>
  </si>
  <si>
    <t>2016.09.25</t>
  </si>
  <si>
    <t>2016.12.17</t>
  </si>
  <si>
    <t>2016.11.19</t>
  </si>
  <si>
    <t>2016.09.24</t>
  </si>
  <si>
    <t>2 naktys iki ryto</t>
  </si>
  <si>
    <t>2 yota aamuun</t>
  </si>
  <si>
    <t>Kriaušių pyragėliai su levandomis</t>
  </si>
  <si>
    <t>Le gout des merveilles</t>
  </si>
  <si>
    <t xml:space="preserve">Asfaltas </t>
  </si>
  <si>
    <t>Asphalte</t>
  </si>
  <si>
    <t xml:space="preserve">Nekaltosios </t>
  </si>
  <si>
    <t>Les innocentes</t>
  </si>
  <si>
    <t xml:space="preserve">Taksiukas </t>
  </si>
  <si>
    <t>Wiener-Dog</t>
  </si>
  <si>
    <t>Broliai</t>
  </si>
  <si>
    <t>Brodre</t>
  </si>
  <si>
    <t>Ernelláék Farkaséknál</t>
  </si>
  <si>
    <t>Film Jam</t>
  </si>
  <si>
    <t>12 kėdžių</t>
  </si>
  <si>
    <t>Film Jam (Independent)</t>
  </si>
  <si>
    <t>NCG Distribution</t>
  </si>
  <si>
    <t>NCG Distribution (Universal)</t>
  </si>
  <si>
    <t>NCG Distribution (Paramount)</t>
  </si>
  <si>
    <t xml:space="preserve">NCG Distribution </t>
  </si>
  <si>
    <t>Skambutis 3</t>
  </si>
  <si>
    <t>Rings</t>
  </si>
  <si>
    <t>xXx: Ksanderio Keidžo sugrįžimas</t>
  </si>
  <si>
    <t>xXx: Return of Xander Cage</t>
  </si>
  <si>
    <t xml:space="preserve">Penkiasdešimt tamsesnių atspalvių </t>
  </si>
  <si>
    <t>Fifty shades of grey</t>
  </si>
  <si>
    <t>Greiti ir įsiutę 8</t>
  </si>
  <si>
    <t>Furious 8</t>
  </si>
  <si>
    <t>Mumija</t>
  </si>
  <si>
    <t>The Mummy</t>
  </si>
  <si>
    <t>Bjaurusis aš 3</t>
  </si>
  <si>
    <t>Despicable Me 3</t>
  </si>
  <si>
    <t>Didžioji siena</t>
  </si>
  <si>
    <t>The Great Wall</t>
  </si>
  <si>
    <t>Skilimas</t>
  </si>
  <si>
    <t>Split</t>
  </si>
  <si>
    <t>Pradink</t>
  </si>
  <si>
    <t>Get Out</t>
  </si>
  <si>
    <t>Bridget Jone's Baby</t>
  </si>
  <si>
    <t xml:space="preserve">Kubo ir stebuklingas kardas </t>
  </si>
  <si>
    <t>Slaptas augintinių gyvenimas</t>
  </si>
  <si>
    <t>Secret Life of Pets</t>
  </si>
  <si>
    <t>Gelbėtojai</t>
  </si>
  <si>
    <t>Baywatch</t>
  </si>
  <si>
    <t>Kongas: Kaukolės sala</t>
  </si>
  <si>
    <t>Kong: Skull Island</t>
  </si>
  <si>
    <t>Lego Betmenas. Filmas</t>
  </si>
  <si>
    <t>Lego Batman Movie</t>
  </si>
  <si>
    <t>Nuostabioji moteris</t>
  </si>
  <si>
    <t>Wonder Women</t>
  </si>
  <si>
    <t>Karalius Artūras: Kalavijo legenda</t>
  </si>
  <si>
    <t>King Arthur: Legend of Sword</t>
  </si>
  <si>
    <t>Užslėptas grožis</t>
  </si>
  <si>
    <t>Collateral Beuty</t>
  </si>
  <si>
    <t>Man esi viskas</t>
  </si>
  <si>
    <t>Everything Everything</t>
  </si>
  <si>
    <t>Seni Lapinai</t>
  </si>
  <si>
    <t>Going in style</t>
  </si>
  <si>
    <t>Nakties įstatymai (Live by night)</t>
  </si>
  <si>
    <t xml:space="preserve"> Live by night</t>
  </si>
  <si>
    <t>Patruliai</t>
  </si>
  <si>
    <t>Chips</t>
  </si>
  <si>
    <t>Trenk kaip vyras</t>
  </si>
  <si>
    <t>Fist Fight</t>
  </si>
  <si>
    <t>Smurfai: pamirštas kaimelis</t>
  </si>
  <si>
    <t>Smurfs 3 Lost Village</t>
  </si>
  <si>
    <t>Gyvybė</t>
  </si>
  <si>
    <t>Life</t>
  </si>
  <si>
    <t>Absoliutus blogis: pabaiga</t>
  </si>
  <si>
    <t>Resident Evil: Final Chapter</t>
  </si>
  <si>
    <t>Traukinių žymėjimas 2</t>
  </si>
  <si>
    <t>T2 Trainspotting</t>
  </si>
  <si>
    <t>Vaikis ant ratų</t>
  </si>
  <si>
    <t>Baby Driver</t>
  </si>
  <si>
    <t>Emilija iš Laisvės alėjos</t>
  </si>
  <si>
    <t>Balerina</t>
  </si>
  <si>
    <t>Ballerina</t>
  </si>
  <si>
    <t xml:space="preserve">Šuns tikslas </t>
  </si>
  <si>
    <t>Dog's Purpose</t>
  </si>
  <si>
    <t>Džonas Vikas 2</t>
  </si>
  <si>
    <t>John Wick 2</t>
  </si>
  <si>
    <t>Dvasia šarvuose</t>
  </si>
  <si>
    <t>Ghost in the Shell</t>
  </si>
  <si>
    <t>Tyla</t>
  </si>
  <si>
    <t>Silence</t>
  </si>
  <si>
    <t>Zoologijos sodo prižiūrėtojo žmona</t>
  </si>
  <si>
    <t>Zookeeper's wife</t>
  </si>
  <si>
    <t>Prarastasis miestas Z</t>
  </si>
  <si>
    <t>Lost City of Z</t>
  </si>
  <si>
    <t>Auksas</t>
  </si>
  <si>
    <t>Gold</t>
  </si>
  <si>
    <t>Ratas</t>
  </si>
  <si>
    <t>Circle</t>
  </si>
  <si>
    <t>Atvirame kosmose</t>
  </si>
  <si>
    <t>Vriemia Piervich (Spacewalker)</t>
  </si>
  <si>
    <t>Bijok jo vardo</t>
  </si>
  <si>
    <t>Bye Bye Man</t>
  </si>
  <si>
    <t>Tūkstančiai mylių iki tavęs</t>
  </si>
  <si>
    <t>Space Between Us</t>
  </si>
  <si>
    <t>Mančesteris prie jūros</t>
  </si>
  <si>
    <t>Manchester by the sea</t>
  </si>
  <si>
    <t>Patriotų diena</t>
  </si>
  <si>
    <t>Patriots Day</t>
  </si>
  <si>
    <t>Ištekėti per naktį 2</t>
  </si>
  <si>
    <t>Odnoklasnicy 2: Novij Povorot</t>
  </si>
  <si>
    <t>Kartą Venecijoj</t>
  </si>
  <si>
    <t>Bruce Willis (Once upon a Time in Venice)</t>
  </si>
  <si>
    <t>Nešdintis visu greičiu</t>
  </si>
  <si>
    <t>Autobahn (Collide)</t>
  </si>
  <si>
    <t>Galingieji Reindžeriai</t>
  </si>
  <si>
    <t>Power Rangers</t>
  </si>
  <si>
    <t>Svaiginanti Burgundija</t>
  </si>
  <si>
    <t>Back to Burgundy</t>
  </si>
  <si>
    <t>Slaptasisi agentas</t>
  </si>
  <si>
    <t>Unlocked</t>
  </si>
  <si>
    <t>Mažasis Princas</t>
  </si>
  <si>
    <t xml:space="preserve">Aukštuomenės klubas </t>
  </si>
  <si>
    <t>Ponas Kūdikis</t>
  </si>
  <si>
    <t>Boss Baby</t>
  </si>
  <si>
    <t>Loganas. Ernis</t>
  </si>
  <si>
    <t>Logan</t>
  </si>
  <si>
    <t>Svetimas: Covenant</t>
  </si>
  <si>
    <t>Alien: Covenant</t>
  </si>
  <si>
    <t>Kodėl būtent jis?</t>
  </si>
  <si>
    <t>Why Him?</t>
  </si>
  <si>
    <t xml:space="preserve">Priešnuodis gyvenimui </t>
  </si>
  <si>
    <t>A Cure For Wellness</t>
  </si>
  <si>
    <t xml:space="preserve">Ledynmetis: susidūrimas </t>
  </si>
  <si>
    <t xml:space="preserve">Karibų piratai: Salazaro kerštas </t>
  </si>
  <si>
    <t>Pirates of The Caribbean: Salazar's Revenge</t>
  </si>
  <si>
    <t xml:space="preserve">Gražuolė ir pabaisa </t>
  </si>
  <si>
    <t>Beauty and The Beast</t>
  </si>
  <si>
    <t xml:space="preserve">Galaktikos sergėtojai. II dalis </t>
  </si>
  <si>
    <t>Guardians of The Galaxy. Vol 2</t>
  </si>
  <si>
    <t>Liūtas</t>
  </si>
  <si>
    <t>Lion</t>
  </si>
  <si>
    <t>Žaklina</t>
  </si>
  <si>
    <t>Jackie</t>
  </si>
  <si>
    <t>Naktis su uošviu</t>
  </si>
  <si>
    <t>All Nighter</t>
  </si>
  <si>
    <t xml:space="preserve">Šeimos žmogus </t>
  </si>
  <si>
    <t>Family Man</t>
  </si>
  <si>
    <t>Mergina su principais. Kerė Pilbė</t>
  </si>
  <si>
    <t>Carrie Pilby</t>
  </si>
  <si>
    <t>Kova iki paskutinio kraujo lašo</t>
  </si>
  <si>
    <t>Bleed for this</t>
  </si>
  <si>
    <t xml:space="preserve">Mamos norų sąrašas </t>
  </si>
  <si>
    <t>Mum's List</t>
  </si>
  <si>
    <t>Pažadas</t>
  </si>
  <si>
    <t>The Promise</t>
  </si>
  <si>
    <t>Ką pašnibždėjo pelėda (Trumpukų programa)</t>
  </si>
  <si>
    <t>Eleonoros paslaptis</t>
  </si>
  <si>
    <t>Kerity, la maison des contes</t>
  </si>
  <si>
    <t>2017.01.14</t>
  </si>
  <si>
    <t>Amžinai kartu</t>
  </si>
  <si>
    <t>Francas</t>
  </si>
  <si>
    <t>Frantz</t>
  </si>
  <si>
    <t xml:space="preserve">Paskutinė šeima </t>
  </si>
  <si>
    <t>Ostatnia rodzina</t>
  </si>
  <si>
    <t xml:space="preserve">Meilė ir draugystė </t>
  </si>
  <si>
    <t>Love and friendship</t>
  </si>
  <si>
    <t xml:space="preserve">Oskarų trumpukai 2017 </t>
  </si>
  <si>
    <t>Oscars Shorts 2017</t>
  </si>
  <si>
    <t>Apsimetėliai</t>
  </si>
  <si>
    <t>Pretenders</t>
  </si>
  <si>
    <t>Gyveno kartą Uvė</t>
  </si>
  <si>
    <t>En man som heter Ove</t>
  </si>
  <si>
    <t xml:space="preserve">Komivojažierius </t>
  </si>
  <si>
    <t>The salesman</t>
  </si>
  <si>
    <t>Ateitis</t>
  </si>
  <si>
    <t>L'avenir</t>
  </si>
  <si>
    <t>Rimti žaidimai</t>
  </si>
  <si>
    <t>Den allvarsamma leken</t>
  </si>
  <si>
    <t xml:space="preserve">Nepažįstamoji </t>
  </si>
  <si>
    <t>La Fille inconnue</t>
  </si>
  <si>
    <t>Šeimos šventė</t>
  </si>
  <si>
    <t>Golden Cooperation</t>
  </si>
  <si>
    <t>Drakono užkeikimas</t>
  </si>
  <si>
    <t>Dragon Spell</t>
  </si>
  <si>
    <t xml:space="preserve">Pasekmė </t>
  </si>
  <si>
    <t>Aftermath</t>
  </si>
  <si>
    <t>Vikingas</t>
  </si>
  <si>
    <t>Viking</t>
  </si>
  <si>
    <t>Ričis Didysis</t>
  </si>
  <si>
    <t>Richard the Stork</t>
  </si>
  <si>
    <t xml:space="preserve">Virtuvė 2. Finalas </t>
  </si>
  <si>
    <t>Kuxnia 2. Posledniaja bitva</t>
  </si>
  <si>
    <t xml:space="preserve">Trys didvyriai ir Jūrų caras </t>
  </si>
  <si>
    <t>Tri bogatyrya i Morskoy tsar</t>
  </si>
  <si>
    <t>Didysis baletas</t>
  </si>
  <si>
    <t>Bolšoi</t>
  </si>
  <si>
    <t xml:space="preserve">Laimimgas bilietas </t>
  </si>
  <si>
    <t>Vezuchyj Sluchaj</t>
  </si>
  <si>
    <t>Šaltasis tango</t>
  </si>
  <si>
    <t>Holodnoe tango</t>
  </si>
  <si>
    <t xml:space="preserve">Svajoklis Budis </t>
  </si>
  <si>
    <t>Rock dog</t>
  </si>
  <si>
    <t xml:space="preserve">Spausk gaiduką </t>
  </si>
  <si>
    <t>Free Fire</t>
  </si>
  <si>
    <t>Clear Digital World</t>
  </si>
  <si>
    <t xml:space="preserve">Stebuklų šalis: Urfino Džiuso ir mergaitės Elės nuotykiai </t>
  </si>
  <si>
    <t xml:space="preserve">Urfin and His Wooden Soldiers </t>
  </si>
  <si>
    <t>Bernvakaris Australijoje 2 (Few less men)</t>
  </si>
  <si>
    <t xml:space="preserve"> Few less men</t>
  </si>
  <si>
    <t xml:space="preserve">Aldabra </t>
  </si>
  <si>
    <t>Aldabra</t>
  </si>
  <si>
    <t xml:space="preserve">Mano mama ir mūsų kūdikiai (Telle mere, telle fille) </t>
  </si>
  <si>
    <t>Telle mere, telle fille</t>
  </si>
  <si>
    <t xml:space="preserve">Stefanas Cveigas: Atsisveikinimas su Europa </t>
  </si>
  <si>
    <t>Stefan Zweig: Farewell to Europe</t>
  </si>
  <si>
    <t>Patersonas</t>
  </si>
  <si>
    <t>Paterson</t>
  </si>
  <si>
    <t>Povaizdis</t>
  </si>
  <si>
    <t>Powidoki</t>
  </si>
  <si>
    <t>Gražiosios Aranchueso dienos</t>
  </si>
  <si>
    <t>Les beaux jours d'Aranjuez</t>
  </si>
  <si>
    <t>Cinema Cult Distribution</t>
  </si>
  <si>
    <t>Zero 3</t>
  </si>
  <si>
    <t>Cinema Cult Distribution (Independent)</t>
  </si>
  <si>
    <t>Arčiau debesų</t>
  </si>
  <si>
    <t>Kaimynė šnipė</t>
  </si>
  <si>
    <t>Sau ir draugui (dokumentinių filmų programa)</t>
  </si>
  <si>
    <t>Cloudboy</t>
  </si>
  <si>
    <t>Next Door Spy</t>
  </si>
  <si>
    <t>2017.09.10</t>
  </si>
  <si>
    <t>2017.10.07</t>
  </si>
  <si>
    <t>2017.09.23</t>
  </si>
  <si>
    <t xml:space="preserve">Dvilypis meilužis </t>
  </si>
  <si>
    <t>Lamant double</t>
  </si>
  <si>
    <t>Geras laikas</t>
  </si>
  <si>
    <t>Good Time</t>
  </si>
  <si>
    <t xml:space="preserve">50 pavasarių </t>
  </si>
  <si>
    <t>Aurora</t>
  </si>
  <si>
    <t>Beatričės bučinys (Sage femme)</t>
  </si>
  <si>
    <t>Apie kūną ir sielą</t>
  </si>
  <si>
    <t>A testrol el lelekrol</t>
  </si>
  <si>
    <t>Kita vilties pusė</t>
  </si>
  <si>
    <t>Toivon tuolla puolen</t>
  </si>
  <si>
    <t>Drakonas atvyksta!</t>
  </si>
  <si>
    <t>A dragon arrives!</t>
  </si>
  <si>
    <t>Belgu karalius</t>
  </si>
  <si>
    <t>King of the Belgians</t>
  </si>
  <si>
    <t>Aukštyn kojom (Wild mouse)</t>
  </si>
  <si>
    <t>Dėl viso pikto</t>
  </si>
  <si>
    <t>Just to Be Sure</t>
  </si>
  <si>
    <t>Veidai Kaimai</t>
  </si>
  <si>
    <t>Visages villages</t>
  </si>
  <si>
    <t xml:space="preserve">Nematomas herojus </t>
  </si>
  <si>
    <t xml:space="preserve">Phantom Boy </t>
  </si>
  <si>
    <t>Tonis erdmanas</t>
  </si>
  <si>
    <t>Toni Erdmann</t>
  </si>
  <si>
    <t xml:space="preserve">Saldžių sapnų </t>
  </si>
  <si>
    <t>Fai bei sogni</t>
  </si>
  <si>
    <t xml:space="preserve">Nocturama </t>
  </si>
  <si>
    <t>Noctumara</t>
  </si>
  <si>
    <t xml:space="preserve">Naujienos iš Marso planetos </t>
  </si>
  <si>
    <t>Des nouvelles de la planète Mars</t>
  </si>
  <si>
    <t xml:space="preserve">Chuljeta </t>
  </si>
  <si>
    <t>Julieta</t>
  </si>
  <si>
    <t xml:space="preserve">Gimme Danger </t>
  </si>
  <si>
    <t>Gimme Danger</t>
  </si>
  <si>
    <t xml:space="preserve">Aštuonkojis Dipas </t>
  </si>
  <si>
    <t>Deep</t>
  </si>
  <si>
    <t>Apie meilę tik suaugusiems</t>
  </si>
  <si>
    <t>Pro ljubov tolko dlia uzroslych</t>
  </si>
  <si>
    <t>Gyvenimas prieš akis</t>
  </si>
  <si>
    <t>Žyzn vperedi</t>
  </si>
  <si>
    <t>Loganų sėkmė</t>
  </si>
  <si>
    <t>Logans lucky</t>
  </si>
  <si>
    <t xml:space="preserve">(Ne)Laukti svečiai </t>
  </si>
  <si>
    <t>With open arms</t>
  </si>
  <si>
    <t xml:space="preserve">Vaikučiai pagal sutartį </t>
  </si>
  <si>
    <t>Detki naprokat</t>
  </si>
  <si>
    <t xml:space="preserve">Uraganas: Vėjo odisėja </t>
  </si>
  <si>
    <t>Ouragan, l‘odyssee d‘un vent</t>
  </si>
  <si>
    <t>Cinemark</t>
  </si>
  <si>
    <t>Ekskursantė</t>
  </si>
  <si>
    <t xml:space="preserve">Estinfilm OU
</t>
  </si>
  <si>
    <t>Tomas iš Suomijos</t>
  </si>
  <si>
    <t>Tom of Finland</t>
  </si>
  <si>
    <t>Golden Cooperation (Independent)</t>
  </si>
  <si>
    <t>Cinemark (Independent)</t>
  </si>
  <si>
    <t xml:space="preserve">Estinfilm OU (Independent)
</t>
  </si>
  <si>
    <t>Europos kinas</t>
  </si>
  <si>
    <t>Šventasis</t>
  </si>
  <si>
    <t>Šventasisi</t>
  </si>
  <si>
    <t>Tobuli melagiai</t>
  </si>
  <si>
    <t>Perfetti sconosciuti</t>
  </si>
  <si>
    <t>Tarnaitė</t>
  </si>
  <si>
    <t>Handmaiden</t>
  </si>
  <si>
    <t>Šokėja</t>
  </si>
  <si>
    <t>La Danseuse</t>
  </si>
  <si>
    <t>Ji</t>
  </si>
  <si>
    <t>Elle</t>
  </si>
  <si>
    <t>Moliūgėlio gyvenimas</t>
  </si>
  <si>
    <t>Ma vie de courgette</t>
  </si>
  <si>
    <t>Pasiklydę Paryžiuje</t>
  </si>
  <si>
    <t>Paris pieds nus</t>
  </si>
  <si>
    <t>Tai tik pasaulio pabaiga</t>
  </si>
  <si>
    <t>Juste la fin du monde</t>
  </si>
  <si>
    <t>Tarp mūsų</t>
  </si>
  <si>
    <t>Bar Bahar</t>
  </si>
  <si>
    <t>Baigiamieji egzaminai</t>
  </si>
  <si>
    <t>Baccalaureat</t>
  </si>
  <si>
    <t>Palaukit mūsų</t>
  </si>
  <si>
    <t>Not without us?</t>
  </si>
  <si>
    <t>Raudonasis vėžlys</t>
  </si>
  <si>
    <t>The Red Turtle</t>
  </si>
  <si>
    <t>Sieranevada</t>
  </si>
  <si>
    <t>Ledi Makbet</t>
  </si>
  <si>
    <t>Lady Macbeth</t>
  </si>
  <si>
    <t>„The Rolling Stones“ turas po Lotynų Ameriką</t>
  </si>
  <si>
    <t>The Rolling Stones OleOleOle Trip to Latin America</t>
  </si>
  <si>
    <t>Šlovė</t>
  </si>
  <si>
    <t>Slava</t>
  </si>
  <si>
    <t>Aš nesu ponia Bovari</t>
  </si>
  <si>
    <t>I am not Madamme Bovary</t>
  </si>
  <si>
    <t>Mokinys</t>
  </si>
  <si>
    <t>The Student</t>
  </si>
  <si>
    <t>Turkiškai</t>
  </si>
  <si>
    <t>Turkish way</t>
  </si>
  <si>
    <t>Vertikali būsena</t>
  </si>
  <si>
    <t>Rester vertical</t>
  </si>
  <si>
    <t>Bėgam iš Berlyno</t>
  </si>
  <si>
    <t>Goodbye Berlin</t>
  </si>
  <si>
    <t>Clear Digital World (Independent)</t>
  </si>
  <si>
    <t>Europos kinas (Independent)</t>
  </si>
  <si>
    <t>Full Screen</t>
  </si>
  <si>
    <t>Poilsiautojai: Pavydo žaidynės</t>
  </si>
  <si>
    <t>Full Screen (Independent)</t>
  </si>
  <si>
    <t>Monstrų šeimynėlė</t>
  </si>
  <si>
    <t>Happy family</t>
  </si>
  <si>
    <t xml:space="preserve">Naujosios Eglutės </t>
  </si>
  <si>
    <t>Novyje yolki</t>
  </si>
  <si>
    <t xml:space="preserve">Kaip išgelbėti Kalėdas </t>
  </si>
  <si>
    <t>Santa &amp; Cie</t>
  </si>
  <si>
    <t xml:space="preserve">Mažasis vampyras </t>
  </si>
  <si>
    <t>Little Vampire</t>
  </si>
  <si>
    <t>Saliut-7</t>
  </si>
  <si>
    <t>Salyut-7</t>
  </si>
  <si>
    <t>Legenda apie Kolovratą</t>
  </si>
  <si>
    <t>Legenda o Kolovrate</t>
  </si>
  <si>
    <t>Partneris</t>
  </si>
  <si>
    <t>Naparnik</t>
  </si>
  <si>
    <t>Madam</t>
  </si>
  <si>
    <t>Madame</t>
  </si>
  <si>
    <t>C‘est La Vie</t>
  </si>
  <si>
    <t xml:space="preserve">Terminatorius 2. Paskutinio teismo diena 3D </t>
  </si>
  <si>
    <t>Terminator 2: Judgment Day 3D</t>
  </si>
  <si>
    <t xml:space="preserve">Fiksikai </t>
  </si>
  <si>
    <t>Fiksiki</t>
  </si>
  <si>
    <t>Meilė angelų mieste</t>
  </si>
  <si>
    <t>Ljubovj V Gorode Angelov</t>
  </si>
  <si>
    <t xml:space="preserve">Mitai </t>
  </si>
  <si>
    <t>Mify</t>
  </si>
  <si>
    <t>Tarp ryklių</t>
  </si>
  <si>
    <t>Cage dive</t>
  </si>
  <si>
    <t xml:space="preserve">Nuolankioji </t>
  </si>
  <si>
    <t>Krotkaya</t>
  </si>
  <si>
    <t>Prancūziška porelė</t>
  </si>
  <si>
    <t>Un homme à la hauteur</t>
  </si>
  <si>
    <t>Karalių pamaina</t>
  </si>
  <si>
    <t>In Scripts</t>
  </si>
  <si>
    <t>Stebuklas</t>
  </si>
  <si>
    <t>Siena: Tarp Rytų ir Vakarų </t>
  </si>
  <si>
    <t>In Script</t>
  </si>
  <si>
    <t>In Script (Independent)</t>
  </si>
  <si>
    <t>Kinema</t>
  </si>
  <si>
    <t>Šerkšnas</t>
  </si>
  <si>
    <t xml:space="preserve">2017 m.  </t>
  </si>
  <si>
    <t>Kinema (Independent)</t>
  </si>
  <si>
    <t>Kvadratas</t>
  </si>
  <si>
    <t>Rutan</t>
  </si>
  <si>
    <t xml:space="preserve">Baris Sylas: Amerikos sukčius </t>
  </si>
  <si>
    <t>American Made</t>
  </si>
  <si>
    <t>Tėtukas namie 2</t>
  </si>
  <si>
    <t>Daddys home 2</t>
  </si>
  <si>
    <t>Sniego senis</t>
  </si>
  <si>
    <t>Snowman</t>
  </si>
  <si>
    <t>Lemtinga pagunda</t>
  </si>
  <si>
    <t>The Beguiled</t>
  </si>
  <si>
    <t>Viktorija ir Abdulas</t>
  </si>
  <si>
    <t>Victoria and Abdul</t>
  </si>
  <si>
    <t>Transformeriai: paskutinis riteris</t>
  </si>
  <si>
    <t>Transformers: The Last Knight</t>
  </si>
  <si>
    <t>Motina</t>
  </si>
  <si>
    <t>Mother</t>
  </si>
  <si>
    <t xml:space="preserve">Mirties diena </t>
  </si>
  <si>
    <t>Happy death</t>
  </si>
  <si>
    <t xml:space="preserve">Suburbikonas </t>
  </si>
  <si>
    <t>Suburbicon</t>
  </si>
  <si>
    <t>Vėjų upė</t>
  </si>
  <si>
    <t>Wind river</t>
  </si>
  <si>
    <t xml:space="preserve">Bulius Ferdinandas </t>
  </si>
  <si>
    <t>Ferdinand</t>
  </si>
  <si>
    <t>Žmogžudystė rytų eksprese</t>
  </si>
  <si>
    <t>Murder On The Orient Express</t>
  </si>
  <si>
    <t>Karas už beždžionių planetą</t>
  </si>
  <si>
    <t>War for the Planet of Apes</t>
  </si>
  <si>
    <t xml:space="preserve">Kingsman. Aukso ratas </t>
  </si>
  <si>
    <t>Kingsman: The Golden Circle</t>
  </si>
  <si>
    <t>Didysis šou meistras</t>
  </si>
  <si>
    <t>The Greatest Showman</t>
  </si>
  <si>
    <t xml:space="preserve">Amitvylio siaubas: Pabudimas </t>
  </si>
  <si>
    <t>Amityville: The Awakening</t>
  </si>
  <si>
    <t>Overdrive. Greičio įkaitai</t>
  </si>
  <si>
    <t>Overdrive</t>
  </si>
  <si>
    <t>Kai šėlsta mamos</t>
  </si>
  <si>
    <t>Fun Mom Dinner</t>
  </si>
  <si>
    <t xml:space="preserve">Operacija "Riešutai" 2 </t>
  </si>
  <si>
    <t>Nut Job 2: Nutty by Nature</t>
  </si>
  <si>
    <t>Žudiko asmens sargybinis</t>
  </si>
  <si>
    <t>Hitman‘s Bodyguard</t>
  </si>
  <si>
    <t xml:space="preserve">Septynios seserys </t>
  </si>
  <si>
    <t>Seven Sisters</t>
  </si>
  <si>
    <t>Džiunglės</t>
  </si>
  <si>
    <t>Jungle</t>
  </si>
  <si>
    <t>Kaip išsirinkti vyrą</t>
  </si>
  <si>
    <t>Home again</t>
  </si>
  <si>
    <t xml:space="preserve">Paryžius gali palaukti </t>
  </si>
  <si>
    <t>Paris Can Wait</t>
  </si>
  <si>
    <t xml:space="preserve">Lūšna turtuolių rajone </t>
  </si>
  <si>
    <t>Hampstead</t>
  </si>
  <si>
    <t xml:space="preserve">Noras gyventi </t>
  </si>
  <si>
    <t>Breathe</t>
  </si>
  <si>
    <t xml:space="preserve">Anapus horizonto </t>
  </si>
  <si>
    <t>Beyond Skyline</t>
  </si>
  <si>
    <t xml:space="preserve">Nutrūkęs nuo grandinės </t>
  </si>
  <si>
    <t>Bullet Head</t>
  </si>
  <si>
    <t>Ryžių karoliukai</t>
  </si>
  <si>
    <t>Basmati Blues</t>
  </si>
  <si>
    <t>Kruvini pinigai</t>
  </si>
  <si>
    <t>Blood Money</t>
  </si>
  <si>
    <t xml:space="preserve">Keršto įstatymas </t>
  </si>
  <si>
    <t>Acts of Vengeance</t>
  </si>
  <si>
    <t>Ponas Trumbo</t>
  </si>
  <si>
    <t>Trumbo</t>
  </si>
  <si>
    <t>Ratai 3</t>
  </si>
  <si>
    <t>Cars 3</t>
  </si>
  <si>
    <t xml:space="preserve">Žvaigždžių karai: paskutiniai džedajai </t>
  </si>
  <si>
    <t>Star Wars: Episode VIII - The Last Jedi</t>
  </si>
  <si>
    <t xml:space="preserve">Toras. Pasaulių pabaiga </t>
  </si>
  <si>
    <t>Thor: Ragnarok</t>
  </si>
  <si>
    <t>Koko</t>
  </si>
  <si>
    <t>Coco</t>
  </si>
  <si>
    <t>Preview (2018.01.05)</t>
  </si>
  <si>
    <t>Didžiapėdžio vaikis</t>
  </si>
  <si>
    <t>Son of Big Foot</t>
  </si>
  <si>
    <t>Meškiukas Padingtonas 2</t>
  </si>
  <si>
    <t>Paddington 2</t>
  </si>
  <si>
    <t>Valerianas ir tūkstančio planetų miestas</t>
  </si>
  <si>
    <t>Valerian and the City of a Thousand Planets</t>
  </si>
  <si>
    <t>Mano mažasis ponis. Filmas</t>
  </si>
  <si>
    <t>My Little Pony</t>
  </si>
  <si>
    <t>Matilda</t>
  </si>
  <si>
    <t>Mathilde</t>
  </si>
  <si>
    <t>Pjūklas 8</t>
  </si>
  <si>
    <t>Saw Legacy (Jigsaw)</t>
  </si>
  <si>
    <t>Laisvo elgesio močiutė</t>
  </si>
  <si>
    <t>Babushka Liogkovo Poviedienija</t>
  </si>
  <si>
    <t>Blogos mamos ir jų Kalėdos</t>
  </si>
  <si>
    <t>Bad Moms Christmas</t>
  </si>
  <si>
    <t>Džiunglių būrys</t>
  </si>
  <si>
    <t>Jungle Bunch (Les as de la Jungle)</t>
  </si>
  <si>
    <t>Atominė blondinė</t>
  </si>
  <si>
    <t>Coldest City (Atomic Blonde)</t>
  </si>
  <si>
    <t xml:space="preserve">Dar stipresnis </t>
  </si>
  <si>
    <t>Stronger</t>
  </si>
  <si>
    <t>Svetimšalis</t>
  </si>
  <si>
    <t>Foreigner</t>
  </si>
  <si>
    <t>Amerikietis žudikas</t>
  </si>
  <si>
    <t>American Assassin</t>
  </si>
  <si>
    <t>Gerumo stebuklas</t>
  </si>
  <si>
    <t>Wonder</t>
  </si>
  <si>
    <t>Šešėlių namai</t>
  </si>
  <si>
    <t>Marrowbone</t>
  </si>
  <si>
    <t>Užburtas ratas</t>
  </si>
  <si>
    <t>WASP 2016 (Wonder Wheel)</t>
  </si>
  <si>
    <t>Tulpių karštinė</t>
  </si>
  <si>
    <t>Tulip Fever</t>
  </si>
  <si>
    <t>Komandosai</t>
  </si>
  <si>
    <t>Renegades</t>
  </si>
  <si>
    <t>Viskas tik prasideda</t>
  </si>
  <si>
    <t>Just Getting Started</t>
  </si>
  <si>
    <t>Matau tik tave</t>
  </si>
  <si>
    <t>All I see is you</t>
  </si>
  <si>
    <t>Stiklo pilis</t>
  </si>
  <si>
    <t xml:space="preserve"> The glass castle</t>
  </si>
  <si>
    <t>Tramdantys ugnį</t>
  </si>
  <si>
    <t>Only the Brave ( Granite Mountain)</t>
  </si>
  <si>
    <t>24 valandos gyventi</t>
  </si>
  <si>
    <t>24 Hours to Live</t>
  </si>
  <si>
    <t>Emodži filmas</t>
  </si>
  <si>
    <t>Emoji</t>
  </si>
  <si>
    <t>Bėgantis skustuvo ašmenimis 2049</t>
  </si>
  <si>
    <t>Blade Runner 2049</t>
  </si>
  <si>
    <t>Džiumandži: Sveiki atvykę į Džiungles</t>
  </si>
  <si>
    <t>Jumanji: Welcome To The Jungle</t>
  </si>
  <si>
    <t>Žmogus-voras: Grįžimas namo</t>
  </si>
  <si>
    <t>Spiderman Homecoming</t>
  </si>
  <si>
    <t>Mergų balius</t>
  </si>
  <si>
    <t>Rough Night</t>
  </si>
  <si>
    <t>Tamsusis bokštas</t>
  </si>
  <si>
    <t>Dark Tower</t>
  </si>
  <si>
    <t xml:space="preserve">Besivaikantys mirtį </t>
  </si>
  <si>
    <t>Flatliners</t>
  </si>
  <si>
    <t>Anabelė 2</t>
  </si>
  <si>
    <t>Annabelle 2</t>
  </si>
  <si>
    <t>Diunkerkas</t>
  </si>
  <si>
    <t>Dunkirk</t>
  </si>
  <si>
    <t>Tas</t>
  </si>
  <si>
    <t>It</t>
  </si>
  <si>
    <t>Globalinė audra</t>
  </si>
  <si>
    <t>Geostorm</t>
  </si>
  <si>
    <t>Lego Ninjago filmas</t>
  </si>
  <si>
    <t>Lego Ninjago</t>
  </si>
  <si>
    <t>Teisingumo lyga</t>
  </si>
  <si>
    <t>Justice League</t>
  </si>
  <si>
    <t>Trys milijonai eurų</t>
  </si>
  <si>
    <t>Klasės susitikimas: berniukai sugrįžta!</t>
  </si>
  <si>
    <t>Vabalo filmai</t>
  </si>
  <si>
    <t>Singing Fish</t>
  </si>
  <si>
    <t>Kaip susigrąžinti ją per 7 dienas</t>
  </si>
  <si>
    <t>Singing Fish (Independent)</t>
  </si>
  <si>
    <t>Vabalo filmai (Independent)</t>
  </si>
  <si>
    <t>Gobšius</t>
  </si>
  <si>
    <t>Radin</t>
  </si>
  <si>
    <t>Kedi. Slaptas kačių gyvenimas</t>
  </si>
  <si>
    <t>Kedi</t>
  </si>
  <si>
    <t>Dovanoju širdį</t>
  </si>
  <si>
    <t>Réparer les vivants</t>
  </si>
  <si>
    <t xml:space="preserve">Mokytoja </t>
  </si>
  <si>
    <t>Ucitelka</t>
  </si>
  <si>
    <t>Dieviškoji tvarka</t>
  </si>
  <si>
    <t>Die göttliche Ordnung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</si>
</sst>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yyyy\.mm\.dd;@"/>
    <numFmt numFmtId="165" formatCode="#,##0.00\ &quot;Lt&quot;;[Red]\-#,##0.00\ &quot;Lt&quot;"/>
  </numFmts>
  <fonts count="19" x14ac:knownFonts="1">
    <font>
      <sz val="11"/>
      <color theme="1"/>
      <name val="Calibri"/>
      <family val="2"/>
      <charset val="186"/>
      <scheme val="minor"/>
    </font>
    <font>
      <b/>
      <sz val="14"/>
      <name val="Verdana"/>
      <family val="2"/>
    </font>
    <font>
      <b/>
      <sz val="10"/>
      <name val="Verdana"/>
      <family val="2"/>
      <charset val="186"/>
    </font>
    <font>
      <sz val="10"/>
      <name val="Verdana"/>
      <family val="2"/>
      <charset val="186"/>
    </font>
    <font>
      <i/>
      <sz val="10"/>
      <name val="Verdana"/>
      <family val="2"/>
      <charset val="186"/>
    </font>
    <font>
      <b/>
      <sz val="10"/>
      <color theme="1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indexed="8"/>
      <name val="Verdana"/>
      <family val="2"/>
      <charset val="186"/>
    </font>
    <font>
      <b/>
      <sz val="11"/>
      <color theme="1"/>
      <name val="Verdana"/>
      <family val="2"/>
      <charset val="186"/>
    </font>
    <font>
      <b/>
      <sz val="11"/>
      <name val="Verdana"/>
      <family val="2"/>
      <charset val="186"/>
    </font>
    <font>
      <b/>
      <sz val="12"/>
      <name val="Verdana"/>
      <family val="2"/>
      <charset val="186"/>
    </font>
    <font>
      <b/>
      <sz val="18"/>
      <name val="Verdana"/>
      <family val="2"/>
    </font>
    <font>
      <sz val="12"/>
      <name val="Verdana"/>
      <family val="2"/>
    </font>
    <font>
      <b/>
      <i/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10"/>
      <name val="Verdana"/>
      <family val="2"/>
      <charset val="186"/>
    </font>
    <font>
      <sz val="10"/>
      <color indexed="8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rgb="FF000000"/>
      <name val="Verdan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4" xfId="0" applyFont="1" applyBorder="1"/>
    <xf numFmtId="49" fontId="3" fillId="0" borderId="4" xfId="0" applyNumberFormat="1" applyFont="1" applyBorder="1" applyAlignment="1">
      <alignment vertical="justify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vertical="center" wrapText="1"/>
    </xf>
    <xf numFmtId="3" fontId="3" fillId="2" borderId="6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/>
    <xf numFmtId="49" fontId="9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3" fillId="0" borderId="0" xfId="0" applyFont="1"/>
    <xf numFmtId="0" fontId="12" fillId="0" borderId="0" xfId="0" applyFont="1"/>
    <xf numFmtId="0" fontId="3" fillId="0" borderId="4" xfId="0" applyFont="1" applyBorder="1" applyAlignment="1">
      <alignment horizontal="left"/>
    </xf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13" fillId="0" borderId="6" xfId="0" applyFont="1" applyBorder="1"/>
    <xf numFmtId="0" fontId="13" fillId="0" borderId="6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3" xfId="0" applyFont="1" applyBorder="1"/>
    <xf numFmtId="0" fontId="13" fillId="0" borderId="0" xfId="0" applyFont="1" applyBorder="1" applyAlignment="1">
      <alignment horizontal="left"/>
    </xf>
    <xf numFmtId="0" fontId="3" fillId="0" borderId="9" xfId="0" applyFont="1" applyBorder="1"/>
    <xf numFmtId="0" fontId="3" fillId="0" borderId="1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10" fillId="0" borderId="0" xfId="0" applyFont="1" applyBorder="1" applyAlignment="1">
      <alignment horizontal="right"/>
    </xf>
    <xf numFmtId="3" fontId="10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/>
    <xf numFmtId="4" fontId="3" fillId="0" borderId="0" xfId="0" applyNumberFormat="1" applyFont="1" applyBorder="1"/>
    <xf numFmtId="4" fontId="3" fillId="0" borderId="0" xfId="0" applyNumberFormat="1" applyFont="1"/>
    <xf numFmtId="3" fontId="1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4" xfId="0" applyFont="1" applyBorder="1" applyAlignment="1">
      <alignment horizontal="center" vertical="center"/>
    </xf>
    <xf numFmtId="0" fontId="13" fillId="0" borderId="5" xfId="0" applyFont="1" applyBorder="1"/>
    <xf numFmtId="0" fontId="13" fillId="0" borderId="10" xfId="0" applyFont="1" applyBorder="1"/>
    <xf numFmtId="0" fontId="3" fillId="0" borderId="8" xfId="0" applyFont="1" applyBorder="1"/>
    <xf numFmtId="0" fontId="3" fillId="0" borderId="6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left" vertical="center"/>
    </xf>
    <xf numFmtId="3" fontId="3" fillId="0" borderId="0" xfId="0" applyNumberFormat="1" applyFont="1"/>
    <xf numFmtId="3" fontId="7" fillId="2" borderId="6" xfId="0" applyNumberFormat="1" applyFont="1" applyFill="1" applyBorder="1" applyAlignment="1">
      <alignment horizontal="center" vertical="center" wrapText="1"/>
    </xf>
    <xf numFmtId="1" fontId="3" fillId="0" borderId="0" xfId="0" applyNumberFormat="1" applyFont="1"/>
    <xf numFmtId="0" fontId="10" fillId="0" borderId="0" xfId="0" applyFont="1" applyAlignment="1">
      <alignment horizontal="right"/>
    </xf>
    <xf numFmtId="1" fontId="3" fillId="0" borderId="0" xfId="0" applyNumberFormat="1" applyFont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 applyProtection="1">
      <alignment horizontal="center" wrapText="1"/>
    </xf>
    <xf numFmtId="3" fontId="3" fillId="2" borderId="6" xfId="0" applyNumberFormat="1" applyFont="1" applyFill="1" applyBorder="1" applyAlignment="1" applyProtection="1">
      <alignment horizontal="center" wrapText="1"/>
    </xf>
    <xf numFmtId="3" fontId="7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1" fillId="0" borderId="5" xfId="0" applyFont="1" applyBorder="1"/>
    <xf numFmtId="0" fontId="2" fillId="0" borderId="4" xfId="0" applyFont="1" applyBorder="1" applyAlignment="1"/>
    <xf numFmtId="0" fontId="2" fillId="0" borderId="4" xfId="0" applyFont="1" applyBorder="1"/>
    <xf numFmtId="49" fontId="3" fillId="0" borderId="2" xfId="0" applyNumberFormat="1" applyFont="1" applyBorder="1" applyAlignment="1">
      <alignment vertical="justify" wrapText="1"/>
    </xf>
    <xf numFmtId="0" fontId="2" fillId="0" borderId="4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/>
    <xf numFmtId="165" fontId="0" fillId="0" borderId="0" xfId="0" applyNumberFormat="1"/>
    <xf numFmtId="0" fontId="4" fillId="0" borderId="4" xfId="0" applyFont="1" applyBorder="1" applyAlignment="1">
      <alignment horizontal="center" vertical="center"/>
    </xf>
    <xf numFmtId="3" fontId="5" fillId="0" borderId="6" xfId="0" applyNumberFormat="1" applyFont="1" applyBorder="1"/>
    <xf numFmtId="49" fontId="3" fillId="0" borderId="1" xfId="0" applyNumberFormat="1" applyFont="1" applyBorder="1" applyAlignment="1">
      <alignment vertical="justify" wrapText="1"/>
    </xf>
    <xf numFmtId="0" fontId="3" fillId="0" borderId="1" xfId="0" applyFont="1" applyBorder="1"/>
    <xf numFmtId="3" fontId="2" fillId="0" borderId="6" xfId="0" applyNumberFormat="1" applyFont="1" applyBorder="1" applyAlignment="1">
      <alignment horizontal="center" vertical="center"/>
    </xf>
    <xf numFmtId="0" fontId="2" fillId="0" borderId="8" xfId="0" applyFont="1" applyBorder="1"/>
    <xf numFmtId="49" fontId="3" fillId="0" borderId="6" xfId="0" applyNumberFormat="1" applyFont="1" applyBorder="1" applyAlignment="1">
      <alignment vertical="justify" wrapText="1"/>
    </xf>
    <xf numFmtId="0" fontId="6" fillId="4" borderId="1" xfId="0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 applyProtection="1">
      <alignment horizontal="center" wrapText="1"/>
    </xf>
    <xf numFmtId="3" fontId="6" fillId="3" borderId="6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center" vertical="center"/>
    </xf>
    <xf numFmtId="8" fontId="3" fillId="0" borderId="0" xfId="0" applyNumberFormat="1" applyFont="1"/>
    <xf numFmtId="6" fontId="3" fillId="0" borderId="0" xfId="0" applyNumberFormat="1" applyFont="1"/>
    <xf numFmtId="49" fontId="3" fillId="0" borderId="15" xfId="0" applyNumberFormat="1" applyFont="1" applyBorder="1" applyAlignment="1">
      <alignment vertical="justify" wrapText="1"/>
    </xf>
    <xf numFmtId="14" fontId="1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4" fontId="6" fillId="0" borderId="6" xfId="0" applyNumberFormat="1" applyFont="1" applyBorder="1" applyAlignment="1">
      <alignment horizontal="center" vertical="center"/>
    </xf>
    <xf numFmtId="49" fontId="15" fillId="2" borderId="1" xfId="0" applyNumberFormat="1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14" fontId="18" fillId="0" borderId="6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3" fillId="2" borderId="0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horizontal="center" vertical="center"/>
    </xf>
    <xf numFmtId="14" fontId="14" fillId="0" borderId="0" xfId="0" applyNumberFormat="1" applyFont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14" fontId="6" fillId="0" borderId="0" xfId="0" applyNumberFormat="1" applyFont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justify" wrapText="1"/>
    </xf>
    <xf numFmtId="49" fontId="3" fillId="0" borderId="8" xfId="0" applyNumberFormat="1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3" fontId="3" fillId="3" borderId="1" xfId="0" applyNumberFormat="1" applyFont="1" applyFill="1" applyBorder="1" applyAlignment="1" applyProtection="1">
      <alignment horizontal="center" wrapText="1"/>
    </xf>
    <xf numFmtId="3" fontId="3" fillId="2" borderId="5" xfId="0" applyNumberFormat="1" applyFont="1" applyFill="1" applyBorder="1" applyAlignment="1" applyProtection="1">
      <alignment horizontal="center" wrapText="1"/>
    </xf>
    <xf numFmtId="3" fontId="3" fillId="2" borderId="8" xfId="0" applyNumberFormat="1" applyFont="1" applyFill="1" applyBorder="1" applyAlignment="1" applyProtection="1">
      <alignment horizontal="center" wrapText="1"/>
    </xf>
    <xf numFmtId="3" fontId="6" fillId="0" borderId="6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tabSelected="1" workbookViewId="0">
      <selection activeCell="N55" sqref="N55"/>
    </sheetView>
  </sheetViews>
  <sheetFormatPr defaultColWidth="11.44140625" defaultRowHeight="12.6" x14ac:dyDescent="0.2"/>
  <cols>
    <col min="1" max="1" width="5.109375" style="25" customWidth="1"/>
    <col min="2" max="2" width="56.44140625" style="25" customWidth="1"/>
    <col min="3" max="3" width="19.44140625" style="25" customWidth="1"/>
    <col min="4" max="4" width="16.44140625" style="25" bestFit="1" customWidth="1"/>
    <col min="5" max="5" width="8.33203125" style="25" customWidth="1"/>
    <col min="6" max="6" width="8.88671875" style="25" customWidth="1"/>
    <col min="7" max="7" width="3.6640625" style="25" customWidth="1"/>
    <col min="8" max="8" width="8.44140625" style="25" customWidth="1"/>
    <col min="9" max="9" width="4.33203125" style="25" customWidth="1"/>
    <col min="10" max="10" width="11.44140625" style="25" customWidth="1"/>
    <col min="11" max="11" width="10.109375" style="25" bestFit="1" customWidth="1"/>
    <col min="12" max="256" width="11.44140625" style="25"/>
    <col min="257" max="257" width="5.109375" style="25" customWidth="1"/>
    <col min="258" max="258" width="56.44140625" style="25" customWidth="1"/>
    <col min="259" max="259" width="19.44140625" style="25" customWidth="1"/>
    <col min="260" max="260" width="16.44140625" style="25" bestFit="1" customWidth="1"/>
    <col min="261" max="261" width="8.33203125" style="25" customWidth="1"/>
    <col min="262" max="262" width="6.6640625" style="25" customWidth="1"/>
    <col min="263" max="263" width="3.6640625" style="25" customWidth="1"/>
    <col min="264" max="264" width="6.44140625" style="25" customWidth="1"/>
    <col min="265" max="265" width="3.44140625" style="25" customWidth="1"/>
    <col min="266" max="266" width="11.44140625" style="25" customWidth="1"/>
    <col min="267" max="267" width="10.109375" style="25" bestFit="1" customWidth="1"/>
    <col min="268" max="512" width="11.44140625" style="25"/>
    <col min="513" max="513" width="5.109375" style="25" customWidth="1"/>
    <col min="514" max="514" width="56.44140625" style="25" customWidth="1"/>
    <col min="515" max="515" width="19.44140625" style="25" customWidth="1"/>
    <col min="516" max="516" width="16.44140625" style="25" bestFit="1" customWidth="1"/>
    <col min="517" max="517" width="8.33203125" style="25" customWidth="1"/>
    <col min="518" max="518" width="6.6640625" style="25" customWidth="1"/>
    <col min="519" max="519" width="3.6640625" style="25" customWidth="1"/>
    <col min="520" max="520" width="6.44140625" style="25" customWidth="1"/>
    <col min="521" max="521" width="3.44140625" style="25" customWidth="1"/>
    <col min="522" max="522" width="11.44140625" style="25" customWidth="1"/>
    <col min="523" max="523" width="10.109375" style="25" bestFit="1" customWidth="1"/>
    <col min="524" max="768" width="11.44140625" style="25"/>
    <col min="769" max="769" width="5.109375" style="25" customWidth="1"/>
    <col min="770" max="770" width="56.44140625" style="25" customWidth="1"/>
    <col min="771" max="771" width="19.44140625" style="25" customWidth="1"/>
    <col min="772" max="772" width="16.44140625" style="25" bestFit="1" customWidth="1"/>
    <col min="773" max="773" width="8.33203125" style="25" customWidth="1"/>
    <col min="774" max="774" width="6.6640625" style="25" customWidth="1"/>
    <col min="775" max="775" width="3.6640625" style="25" customWidth="1"/>
    <col min="776" max="776" width="6.44140625" style="25" customWidth="1"/>
    <col min="777" max="777" width="3.44140625" style="25" customWidth="1"/>
    <col min="778" max="778" width="11.44140625" style="25" customWidth="1"/>
    <col min="779" max="779" width="10.109375" style="25" bestFit="1" customWidth="1"/>
    <col min="780" max="1024" width="11.44140625" style="25"/>
    <col min="1025" max="1025" width="5.109375" style="25" customWidth="1"/>
    <col min="1026" max="1026" width="56.44140625" style="25" customWidth="1"/>
    <col min="1027" max="1027" width="19.44140625" style="25" customWidth="1"/>
    <col min="1028" max="1028" width="16.44140625" style="25" bestFit="1" customWidth="1"/>
    <col min="1029" max="1029" width="8.33203125" style="25" customWidth="1"/>
    <col min="1030" max="1030" width="6.6640625" style="25" customWidth="1"/>
    <col min="1031" max="1031" width="3.6640625" style="25" customWidth="1"/>
    <col min="1032" max="1032" width="6.44140625" style="25" customWidth="1"/>
    <col min="1033" max="1033" width="3.44140625" style="25" customWidth="1"/>
    <col min="1034" max="1034" width="11.44140625" style="25" customWidth="1"/>
    <col min="1035" max="1035" width="10.109375" style="25" bestFit="1" customWidth="1"/>
    <col min="1036" max="1280" width="11.44140625" style="25"/>
    <col min="1281" max="1281" width="5.109375" style="25" customWidth="1"/>
    <col min="1282" max="1282" width="56.44140625" style="25" customWidth="1"/>
    <col min="1283" max="1283" width="19.44140625" style="25" customWidth="1"/>
    <col min="1284" max="1284" width="16.44140625" style="25" bestFit="1" customWidth="1"/>
    <col min="1285" max="1285" width="8.33203125" style="25" customWidth="1"/>
    <col min="1286" max="1286" width="6.6640625" style="25" customWidth="1"/>
    <col min="1287" max="1287" width="3.6640625" style="25" customWidth="1"/>
    <col min="1288" max="1288" width="6.44140625" style="25" customWidth="1"/>
    <col min="1289" max="1289" width="3.44140625" style="25" customWidth="1"/>
    <col min="1290" max="1290" width="11.44140625" style="25" customWidth="1"/>
    <col min="1291" max="1291" width="10.109375" style="25" bestFit="1" customWidth="1"/>
    <col min="1292" max="1536" width="11.44140625" style="25"/>
    <col min="1537" max="1537" width="5.109375" style="25" customWidth="1"/>
    <col min="1538" max="1538" width="56.44140625" style="25" customWidth="1"/>
    <col min="1539" max="1539" width="19.44140625" style="25" customWidth="1"/>
    <col min="1540" max="1540" width="16.44140625" style="25" bestFit="1" customWidth="1"/>
    <col min="1541" max="1541" width="8.33203125" style="25" customWidth="1"/>
    <col min="1542" max="1542" width="6.6640625" style="25" customWidth="1"/>
    <col min="1543" max="1543" width="3.6640625" style="25" customWidth="1"/>
    <col min="1544" max="1544" width="6.44140625" style="25" customWidth="1"/>
    <col min="1545" max="1545" width="3.44140625" style="25" customWidth="1"/>
    <col min="1546" max="1546" width="11.44140625" style="25" customWidth="1"/>
    <col min="1547" max="1547" width="10.109375" style="25" bestFit="1" customWidth="1"/>
    <col min="1548" max="1792" width="11.44140625" style="25"/>
    <col min="1793" max="1793" width="5.109375" style="25" customWidth="1"/>
    <col min="1794" max="1794" width="56.44140625" style="25" customWidth="1"/>
    <col min="1795" max="1795" width="19.44140625" style="25" customWidth="1"/>
    <col min="1796" max="1796" width="16.44140625" style="25" bestFit="1" customWidth="1"/>
    <col min="1797" max="1797" width="8.33203125" style="25" customWidth="1"/>
    <col min="1798" max="1798" width="6.6640625" style="25" customWidth="1"/>
    <col min="1799" max="1799" width="3.6640625" style="25" customWidth="1"/>
    <col min="1800" max="1800" width="6.44140625" style="25" customWidth="1"/>
    <col min="1801" max="1801" width="3.44140625" style="25" customWidth="1"/>
    <col min="1802" max="1802" width="11.44140625" style="25" customWidth="1"/>
    <col min="1803" max="1803" width="10.109375" style="25" bestFit="1" customWidth="1"/>
    <col min="1804" max="2048" width="11.44140625" style="25"/>
    <col min="2049" max="2049" width="5.109375" style="25" customWidth="1"/>
    <col min="2050" max="2050" width="56.44140625" style="25" customWidth="1"/>
    <col min="2051" max="2051" width="19.44140625" style="25" customWidth="1"/>
    <col min="2052" max="2052" width="16.44140625" style="25" bestFit="1" customWidth="1"/>
    <col min="2053" max="2053" width="8.33203125" style="25" customWidth="1"/>
    <col min="2054" max="2054" width="6.6640625" style="25" customWidth="1"/>
    <col min="2055" max="2055" width="3.6640625" style="25" customWidth="1"/>
    <col min="2056" max="2056" width="6.44140625" style="25" customWidth="1"/>
    <col min="2057" max="2057" width="3.44140625" style="25" customWidth="1"/>
    <col min="2058" max="2058" width="11.44140625" style="25" customWidth="1"/>
    <col min="2059" max="2059" width="10.109375" style="25" bestFit="1" customWidth="1"/>
    <col min="2060" max="2304" width="11.44140625" style="25"/>
    <col min="2305" max="2305" width="5.109375" style="25" customWidth="1"/>
    <col min="2306" max="2306" width="56.44140625" style="25" customWidth="1"/>
    <col min="2307" max="2307" width="19.44140625" style="25" customWidth="1"/>
    <col min="2308" max="2308" width="16.44140625" style="25" bestFit="1" customWidth="1"/>
    <col min="2309" max="2309" width="8.33203125" style="25" customWidth="1"/>
    <col min="2310" max="2310" width="6.6640625" style="25" customWidth="1"/>
    <col min="2311" max="2311" width="3.6640625" style="25" customWidth="1"/>
    <col min="2312" max="2312" width="6.44140625" style="25" customWidth="1"/>
    <col min="2313" max="2313" width="3.44140625" style="25" customWidth="1"/>
    <col min="2314" max="2314" width="11.44140625" style="25" customWidth="1"/>
    <col min="2315" max="2315" width="10.109375" style="25" bestFit="1" customWidth="1"/>
    <col min="2316" max="2560" width="11.44140625" style="25"/>
    <col min="2561" max="2561" width="5.109375" style="25" customWidth="1"/>
    <col min="2562" max="2562" width="56.44140625" style="25" customWidth="1"/>
    <col min="2563" max="2563" width="19.44140625" style="25" customWidth="1"/>
    <col min="2564" max="2564" width="16.44140625" style="25" bestFit="1" customWidth="1"/>
    <col min="2565" max="2565" width="8.33203125" style="25" customWidth="1"/>
    <col min="2566" max="2566" width="6.6640625" style="25" customWidth="1"/>
    <col min="2567" max="2567" width="3.6640625" style="25" customWidth="1"/>
    <col min="2568" max="2568" width="6.44140625" style="25" customWidth="1"/>
    <col min="2569" max="2569" width="3.44140625" style="25" customWidth="1"/>
    <col min="2570" max="2570" width="11.44140625" style="25" customWidth="1"/>
    <col min="2571" max="2571" width="10.109375" style="25" bestFit="1" customWidth="1"/>
    <col min="2572" max="2816" width="11.44140625" style="25"/>
    <col min="2817" max="2817" width="5.109375" style="25" customWidth="1"/>
    <col min="2818" max="2818" width="56.44140625" style="25" customWidth="1"/>
    <col min="2819" max="2819" width="19.44140625" style="25" customWidth="1"/>
    <col min="2820" max="2820" width="16.44140625" style="25" bestFit="1" customWidth="1"/>
    <col min="2821" max="2821" width="8.33203125" style="25" customWidth="1"/>
    <col min="2822" max="2822" width="6.6640625" style="25" customWidth="1"/>
    <col min="2823" max="2823" width="3.6640625" style="25" customWidth="1"/>
    <col min="2824" max="2824" width="6.44140625" style="25" customWidth="1"/>
    <col min="2825" max="2825" width="3.44140625" style="25" customWidth="1"/>
    <col min="2826" max="2826" width="11.44140625" style="25" customWidth="1"/>
    <col min="2827" max="2827" width="10.109375" style="25" bestFit="1" customWidth="1"/>
    <col min="2828" max="3072" width="11.44140625" style="25"/>
    <col min="3073" max="3073" width="5.109375" style="25" customWidth="1"/>
    <col min="3074" max="3074" width="56.44140625" style="25" customWidth="1"/>
    <col min="3075" max="3075" width="19.44140625" style="25" customWidth="1"/>
    <col min="3076" max="3076" width="16.44140625" style="25" bestFit="1" customWidth="1"/>
    <col min="3077" max="3077" width="8.33203125" style="25" customWidth="1"/>
    <col min="3078" max="3078" width="6.6640625" style="25" customWidth="1"/>
    <col min="3079" max="3079" width="3.6640625" style="25" customWidth="1"/>
    <col min="3080" max="3080" width="6.44140625" style="25" customWidth="1"/>
    <col min="3081" max="3081" width="3.44140625" style="25" customWidth="1"/>
    <col min="3082" max="3082" width="11.44140625" style="25" customWidth="1"/>
    <col min="3083" max="3083" width="10.109375" style="25" bestFit="1" customWidth="1"/>
    <col min="3084" max="3328" width="11.44140625" style="25"/>
    <col min="3329" max="3329" width="5.109375" style="25" customWidth="1"/>
    <col min="3330" max="3330" width="56.44140625" style="25" customWidth="1"/>
    <col min="3331" max="3331" width="19.44140625" style="25" customWidth="1"/>
    <col min="3332" max="3332" width="16.44140625" style="25" bestFit="1" customWidth="1"/>
    <col min="3333" max="3333" width="8.33203125" style="25" customWidth="1"/>
    <col min="3334" max="3334" width="6.6640625" style="25" customWidth="1"/>
    <col min="3335" max="3335" width="3.6640625" style="25" customWidth="1"/>
    <col min="3336" max="3336" width="6.44140625" style="25" customWidth="1"/>
    <col min="3337" max="3337" width="3.44140625" style="25" customWidth="1"/>
    <col min="3338" max="3338" width="11.44140625" style="25" customWidth="1"/>
    <col min="3339" max="3339" width="10.109375" style="25" bestFit="1" customWidth="1"/>
    <col min="3340" max="3584" width="11.44140625" style="25"/>
    <col min="3585" max="3585" width="5.109375" style="25" customWidth="1"/>
    <col min="3586" max="3586" width="56.44140625" style="25" customWidth="1"/>
    <col min="3587" max="3587" width="19.44140625" style="25" customWidth="1"/>
    <col min="3588" max="3588" width="16.44140625" style="25" bestFit="1" customWidth="1"/>
    <col min="3589" max="3589" width="8.33203125" style="25" customWidth="1"/>
    <col min="3590" max="3590" width="6.6640625" style="25" customWidth="1"/>
    <col min="3591" max="3591" width="3.6640625" style="25" customWidth="1"/>
    <col min="3592" max="3592" width="6.44140625" style="25" customWidth="1"/>
    <col min="3593" max="3593" width="3.44140625" style="25" customWidth="1"/>
    <col min="3594" max="3594" width="11.44140625" style="25" customWidth="1"/>
    <col min="3595" max="3595" width="10.109375" style="25" bestFit="1" customWidth="1"/>
    <col min="3596" max="3840" width="11.44140625" style="25"/>
    <col min="3841" max="3841" width="5.109375" style="25" customWidth="1"/>
    <col min="3842" max="3842" width="56.44140625" style="25" customWidth="1"/>
    <col min="3843" max="3843" width="19.44140625" style="25" customWidth="1"/>
    <col min="3844" max="3844" width="16.44140625" style="25" bestFit="1" customWidth="1"/>
    <col min="3845" max="3845" width="8.33203125" style="25" customWidth="1"/>
    <col min="3846" max="3846" width="6.6640625" style="25" customWidth="1"/>
    <col min="3847" max="3847" width="3.6640625" style="25" customWidth="1"/>
    <col min="3848" max="3848" width="6.44140625" style="25" customWidth="1"/>
    <col min="3849" max="3849" width="3.44140625" style="25" customWidth="1"/>
    <col min="3850" max="3850" width="11.44140625" style="25" customWidth="1"/>
    <col min="3851" max="3851" width="10.109375" style="25" bestFit="1" customWidth="1"/>
    <col min="3852" max="4096" width="11.44140625" style="25"/>
    <col min="4097" max="4097" width="5.109375" style="25" customWidth="1"/>
    <col min="4098" max="4098" width="56.44140625" style="25" customWidth="1"/>
    <col min="4099" max="4099" width="19.44140625" style="25" customWidth="1"/>
    <col min="4100" max="4100" width="16.44140625" style="25" bestFit="1" customWidth="1"/>
    <col min="4101" max="4101" width="8.33203125" style="25" customWidth="1"/>
    <col min="4102" max="4102" width="6.6640625" style="25" customWidth="1"/>
    <col min="4103" max="4103" width="3.6640625" style="25" customWidth="1"/>
    <col min="4104" max="4104" width="6.44140625" style="25" customWidth="1"/>
    <col min="4105" max="4105" width="3.44140625" style="25" customWidth="1"/>
    <col min="4106" max="4106" width="11.44140625" style="25" customWidth="1"/>
    <col min="4107" max="4107" width="10.109375" style="25" bestFit="1" customWidth="1"/>
    <col min="4108" max="4352" width="11.44140625" style="25"/>
    <col min="4353" max="4353" width="5.109375" style="25" customWidth="1"/>
    <col min="4354" max="4354" width="56.44140625" style="25" customWidth="1"/>
    <col min="4355" max="4355" width="19.44140625" style="25" customWidth="1"/>
    <col min="4356" max="4356" width="16.44140625" style="25" bestFit="1" customWidth="1"/>
    <col min="4357" max="4357" width="8.33203125" style="25" customWidth="1"/>
    <col min="4358" max="4358" width="6.6640625" style="25" customWidth="1"/>
    <col min="4359" max="4359" width="3.6640625" style="25" customWidth="1"/>
    <col min="4360" max="4360" width="6.44140625" style="25" customWidth="1"/>
    <col min="4361" max="4361" width="3.44140625" style="25" customWidth="1"/>
    <col min="4362" max="4362" width="11.44140625" style="25" customWidth="1"/>
    <col min="4363" max="4363" width="10.109375" style="25" bestFit="1" customWidth="1"/>
    <col min="4364" max="4608" width="11.44140625" style="25"/>
    <col min="4609" max="4609" width="5.109375" style="25" customWidth="1"/>
    <col min="4610" max="4610" width="56.44140625" style="25" customWidth="1"/>
    <col min="4611" max="4611" width="19.44140625" style="25" customWidth="1"/>
    <col min="4612" max="4612" width="16.44140625" style="25" bestFit="1" customWidth="1"/>
    <col min="4613" max="4613" width="8.33203125" style="25" customWidth="1"/>
    <col min="4614" max="4614" width="6.6640625" style="25" customWidth="1"/>
    <col min="4615" max="4615" width="3.6640625" style="25" customWidth="1"/>
    <col min="4616" max="4616" width="6.44140625" style="25" customWidth="1"/>
    <col min="4617" max="4617" width="3.44140625" style="25" customWidth="1"/>
    <col min="4618" max="4618" width="11.44140625" style="25" customWidth="1"/>
    <col min="4619" max="4619" width="10.109375" style="25" bestFit="1" customWidth="1"/>
    <col min="4620" max="4864" width="11.44140625" style="25"/>
    <col min="4865" max="4865" width="5.109375" style="25" customWidth="1"/>
    <col min="4866" max="4866" width="56.44140625" style="25" customWidth="1"/>
    <col min="4867" max="4867" width="19.44140625" style="25" customWidth="1"/>
    <col min="4868" max="4868" width="16.44140625" style="25" bestFit="1" customWidth="1"/>
    <col min="4869" max="4869" width="8.33203125" style="25" customWidth="1"/>
    <col min="4870" max="4870" width="6.6640625" style="25" customWidth="1"/>
    <col min="4871" max="4871" width="3.6640625" style="25" customWidth="1"/>
    <col min="4872" max="4872" width="6.44140625" style="25" customWidth="1"/>
    <col min="4873" max="4873" width="3.44140625" style="25" customWidth="1"/>
    <col min="4874" max="4874" width="11.44140625" style="25" customWidth="1"/>
    <col min="4875" max="4875" width="10.109375" style="25" bestFit="1" customWidth="1"/>
    <col min="4876" max="5120" width="11.44140625" style="25"/>
    <col min="5121" max="5121" width="5.109375" style="25" customWidth="1"/>
    <col min="5122" max="5122" width="56.44140625" style="25" customWidth="1"/>
    <col min="5123" max="5123" width="19.44140625" style="25" customWidth="1"/>
    <col min="5124" max="5124" width="16.44140625" style="25" bestFit="1" customWidth="1"/>
    <col min="5125" max="5125" width="8.33203125" style="25" customWidth="1"/>
    <col min="5126" max="5126" width="6.6640625" style="25" customWidth="1"/>
    <col min="5127" max="5127" width="3.6640625" style="25" customWidth="1"/>
    <col min="5128" max="5128" width="6.44140625" style="25" customWidth="1"/>
    <col min="5129" max="5129" width="3.44140625" style="25" customWidth="1"/>
    <col min="5130" max="5130" width="11.44140625" style="25" customWidth="1"/>
    <col min="5131" max="5131" width="10.109375" style="25" bestFit="1" customWidth="1"/>
    <col min="5132" max="5376" width="11.44140625" style="25"/>
    <col min="5377" max="5377" width="5.109375" style="25" customWidth="1"/>
    <col min="5378" max="5378" width="56.44140625" style="25" customWidth="1"/>
    <col min="5379" max="5379" width="19.44140625" style="25" customWidth="1"/>
    <col min="5380" max="5380" width="16.44140625" style="25" bestFit="1" customWidth="1"/>
    <col min="5381" max="5381" width="8.33203125" style="25" customWidth="1"/>
    <col min="5382" max="5382" width="6.6640625" style="25" customWidth="1"/>
    <col min="5383" max="5383" width="3.6640625" style="25" customWidth="1"/>
    <col min="5384" max="5384" width="6.44140625" style="25" customWidth="1"/>
    <col min="5385" max="5385" width="3.44140625" style="25" customWidth="1"/>
    <col min="5386" max="5386" width="11.44140625" style="25" customWidth="1"/>
    <col min="5387" max="5387" width="10.109375" style="25" bestFit="1" customWidth="1"/>
    <col min="5388" max="5632" width="11.44140625" style="25"/>
    <col min="5633" max="5633" width="5.109375" style="25" customWidth="1"/>
    <col min="5634" max="5634" width="56.44140625" style="25" customWidth="1"/>
    <col min="5635" max="5635" width="19.44140625" style="25" customWidth="1"/>
    <col min="5636" max="5636" width="16.44140625" style="25" bestFit="1" customWidth="1"/>
    <col min="5637" max="5637" width="8.33203125" style="25" customWidth="1"/>
    <col min="5638" max="5638" width="6.6640625" style="25" customWidth="1"/>
    <col min="5639" max="5639" width="3.6640625" style="25" customWidth="1"/>
    <col min="5640" max="5640" width="6.44140625" style="25" customWidth="1"/>
    <col min="5641" max="5641" width="3.44140625" style="25" customWidth="1"/>
    <col min="5642" max="5642" width="11.44140625" style="25" customWidth="1"/>
    <col min="5643" max="5643" width="10.109375" style="25" bestFit="1" customWidth="1"/>
    <col min="5644" max="5888" width="11.44140625" style="25"/>
    <col min="5889" max="5889" width="5.109375" style="25" customWidth="1"/>
    <col min="5890" max="5890" width="56.44140625" style="25" customWidth="1"/>
    <col min="5891" max="5891" width="19.44140625" style="25" customWidth="1"/>
    <col min="5892" max="5892" width="16.44140625" style="25" bestFit="1" customWidth="1"/>
    <col min="5893" max="5893" width="8.33203125" style="25" customWidth="1"/>
    <col min="5894" max="5894" width="6.6640625" style="25" customWidth="1"/>
    <col min="5895" max="5895" width="3.6640625" style="25" customWidth="1"/>
    <col min="5896" max="5896" width="6.44140625" style="25" customWidth="1"/>
    <col min="5897" max="5897" width="3.44140625" style="25" customWidth="1"/>
    <col min="5898" max="5898" width="11.44140625" style="25" customWidth="1"/>
    <col min="5899" max="5899" width="10.109375" style="25" bestFit="1" customWidth="1"/>
    <col min="5900" max="6144" width="11.44140625" style="25"/>
    <col min="6145" max="6145" width="5.109375" style="25" customWidth="1"/>
    <col min="6146" max="6146" width="56.44140625" style="25" customWidth="1"/>
    <col min="6147" max="6147" width="19.44140625" style="25" customWidth="1"/>
    <col min="6148" max="6148" width="16.44140625" style="25" bestFit="1" customWidth="1"/>
    <col min="6149" max="6149" width="8.33203125" style="25" customWidth="1"/>
    <col min="6150" max="6150" width="6.6640625" style="25" customWidth="1"/>
    <col min="6151" max="6151" width="3.6640625" style="25" customWidth="1"/>
    <col min="6152" max="6152" width="6.44140625" style="25" customWidth="1"/>
    <col min="6153" max="6153" width="3.44140625" style="25" customWidth="1"/>
    <col min="6154" max="6154" width="11.44140625" style="25" customWidth="1"/>
    <col min="6155" max="6155" width="10.109375" style="25" bestFit="1" customWidth="1"/>
    <col min="6156" max="6400" width="11.44140625" style="25"/>
    <col min="6401" max="6401" width="5.109375" style="25" customWidth="1"/>
    <col min="6402" max="6402" width="56.44140625" style="25" customWidth="1"/>
    <col min="6403" max="6403" width="19.44140625" style="25" customWidth="1"/>
    <col min="6404" max="6404" width="16.44140625" style="25" bestFit="1" customWidth="1"/>
    <col min="6405" max="6405" width="8.33203125" style="25" customWidth="1"/>
    <col min="6406" max="6406" width="6.6640625" style="25" customWidth="1"/>
    <col min="6407" max="6407" width="3.6640625" style="25" customWidth="1"/>
    <col min="6408" max="6408" width="6.44140625" style="25" customWidth="1"/>
    <col min="6409" max="6409" width="3.44140625" style="25" customWidth="1"/>
    <col min="6410" max="6410" width="11.44140625" style="25" customWidth="1"/>
    <col min="6411" max="6411" width="10.109375" style="25" bestFit="1" customWidth="1"/>
    <col min="6412" max="6656" width="11.44140625" style="25"/>
    <col min="6657" max="6657" width="5.109375" style="25" customWidth="1"/>
    <col min="6658" max="6658" width="56.44140625" style="25" customWidth="1"/>
    <col min="6659" max="6659" width="19.44140625" style="25" customWidth="1"/>
    <col min="6660" max="6660" width="16.44140625" style="25" bestFit="1" customWidth="1"/>
    <col min="6661" max="6661" width="8.33203125" style="25" customWidth="1"/>
    <col min="6662" max="6662" width="6.6640625" style="25" customWidth="1"/>
    <col min="6663" max="6663" width="3.6640625" style="25" customWidth="1"/>
    <col min="6664" max="6664" width="6.44140625" style="25" customWidth="1"/>
    <col min="6665" max="6665" width="3.44140625" style="25" customWidth="1"/>
    <col min="6666" max="6666" width="11.44140625" style="25" customWidth="1"/>
    <col min="6667" max="6667" width="10.109375" style="25" bestFit="1" customWidth="1"/>
    <col min="6668" max="6912" width="11.44140625" style="25"/>
    <col min="6913" max="6913" width="5.109375" style="25" customWidth="1"/>
    <col min="6914" max="6914" width="56.44140625" style="25" customWidth="1"/>
    <col min="6915" max="6915" width="19.44140625" style="25" customWidth="1"/>
    <col min="6916" max="6916" width="16.44140625" style="25" bestFit="1" customWidth="1"/>
    <col min="6917" max="6917" width="8.33203125" style="25" customWidth="1"/>
    <col min="6918" max="6918" width="6.6640625" style="25" customWidth="1"/>
    <col min="6919" max="6919" width="3.6640625" style="25" customWidth="1"/>
    <col min="6920" max="6920" width="6.44140625" style="25" customWidth="1"/>
    <col min="6921" max="6921" width="3.44140625" style="25" customWidth="1"/>
    <col min="6922" max="6922" width="11.44140625" style="25" customWidth="1"/>
    <col min="6923" max="6923" width="10.109375" style="25" bestFit="1" customWidth="1"/>
    <col min="6924" max="7168" width="11.44140625" style="25"/>
    <col min="7169" max="7169" width="5.109375" style="25" customWidth="1"/>
    <col min="7170" max="7170" width="56.44140625" style="25" customWidth="1"/>
    <col min="7171" max="7171" width="19.44140625" style="25" customWidth="1"/>
    <col min="7172" max="7172" width="16.44140625" style="25" bestFit="1" customWidth="1"/>
    <col min="7173" max="7173" width="8.33203125" style="25" customWidth="1"/>
    <col min="7174" max="7174" width="6.6640625" style="25" customWidth="1"/>
    <col min="7175" max="7175" width="3.6640625" style="25" customWidth="1"/>
    <col min="7176" max="7176" width="6.44140625" style="25" customWidth="1"/>
    <col min="7177" max="7177" width="3.44140625" style="25" customWidth="1"/>
    <col min="7178" max="7178" width="11.44140625" style="25" customWidth="1"/>
    <col min="7179" max="7179" width="10.109375" style="25" bestFit="1" customWidth="1"/>
    <col min="7180" max="7424" width="11.44140625" style="25"/>
    <col min="7425" max="7425" width="5.109375" style="25" customWidth="1"/>
    <col min="7426" max="7426" width="56.44140625" style="25" customWidth="1"/>
    <col min="7427" max="7427" width="19.44140625" style="25" customWidth="1"/>
    <col min="7428" max="7428" width="16.44140625" style="25" bestFit="1" customWidth="1"/>
    <col min="7429" max="7429" width="8.33203125" style="25" customWidth="1"/>
    <col min="7430" max="7430" width="6.6640625" style="25" customWidth="1"/>
    <col min="7431" max="7431" width="3.6640625" style="25" customWidth="1"/>
    <col min="7432" max="7432" width="6.44140625" style="25" customWidth="1"/>
    <col min="7433" max="7433" width="3.44140625" style="25" customWidth="1"/>
    <col min="7434" max="7434" width="11.44140625" style="25" customWidth="1"/>
    <col min="7435" max="7435" width="10.109375" style="25" bestFit="1" customWidth="1"/>
    <col min="7436" max="7680" width="11.44140625" style="25"/>
    <col min="7681" max="7681" width="5.109375" style="25" customWidth="1"/>
    <col min="7682" max="7682" width="56.44140625" style="25" customWidth="1"/>
    <col min="7683" max="7683" width="19.44140625" style="25" customWidth="1"/>
    <col min="7684" max="7684" width="16.44140625" style="25" bestFit="1" customWidth="1"/>
    <col min="7685" max="7685" width="8.33203125" style="25" customWidth="1"/>
    <col min="7686" max="7686" width="6.6640625" style="25" customWidth="1"/>
    <col min="7687" max="7687" width="3.6640625" style="25" customWidth="1"/>
    <col min="7688" max="7688" width="6.44140625" style="25" customWidth="1"/>
    <col min="7689" max="7689" width="3.44140625" style="25" customWidth="1"/>
    <col min="7690" max="7690" width="11.44140625" style="25" customWidth="1"/>
    <col min="7691" max="7691" width="10.109375" style="25" bestFit="1" customWidth="1"/>
    <col min="7692" max="7936" width="11.44140625" style="25"/>
    <col min="7937" max="7937" width="5.109375" style="25" customWidth="1"/>
    <col min="7938" max="7938" width="56.44140625" style="25" customWidth="1"/>
    <col min="7939" max="7939" width="19.44140625" style="25" customWidth="1"/>
    <col min="7940" max="7940" width="16.44140625" style="25" bestFit="1" customWidth="1"/>
    <col min="7941" max="7941" width="8.33203125" style="25" customWidth="1"/>
    <col min="7942" max="7942" width="6.6640625" style="25" customWidth="1"/>
    <col min="7943" max="7943" width="3.6640625" style="25" customWidth="1"/>
    <col min="7944" max="7944" width="6.44140625" style="25" customWidth="1"/>
    <col min="7945" max="7945" width="3.44140625" style="25" customWidth="1"/>
    <col min="7946" max="7946" width="11.44140625" style="25" customWidth="1"/>
    <col min="7947" max="7947" width="10.109375" style="25" bestFit="1" customWidth="1"/>
    <col min="7948" max="8192" width="11.44140625" style="25"/>
    <col min="8193" max="8193" width="5.109375" style="25" customWidth="1"/>
    <col min="8194" max="8194" width="56.44140625" style="25" customWidth="1"/>
    <col min="8195" max="8195" width="19.44140625" style="25" customWidth="1"/>
    <col min="8196" max="8196" width="16.44140625" style="25" bestFit="1" customWidth="1"/>
    <col min="8197" max="8197" width="8.33203125" style="25" customWidth="1"/>
    <col min="8198" max="8198" width="6.6640625" style="25" customWidth="1"/>
    <col min="8199" max="8199" width="3.6640625" style="25" customWidth="1"/>
    <col min="8200" max="8200" width="6.44140625" style="25" customWidth="1"/>
    <col min="8201" max="8201" width="3.44140625" style="25" customWidth="1"/>
    <col min="8202" max="8202" width="11.44140625" style="25" customWidth="1"/>
    <col min="8203" max="8203" width="10.109375" style="25" bestFit="1" customWidth="1"/>
    <col min="8204" max="8448" width="11.44140625" style="25"/>
    <col min="8449" max="8449" width="5.109375" style="25" customWidth="1"/>
    <col min="8450" max="8450" width="56.44140625" style="25" customWidth="1"/>
    <col min="8451" max="8451" width="19.44140625" style="25" customWidth="1"/>
    <col min="8452" max="8452" width="16.44140625" style="25" bestFit="1" customWidth="1"/>
    <col min="8453" max="8453" width="8.33203125" style="25" customWidth="1"/>
    <col min="8454" max="8454" width="6.6640625" style="25" customWidth="1"/>
    <col min="8455" max="8455" width="3.6640625" style="25" customWidth="1"/>
    <col min="8456" max="8456" width="6.44140625" style="25" customWidth="1"/>
    <col min="8457" max="8457" width="3.44140625" style="25" customWidth="1"/>
    <col min="8458" max="8458" width="11.44140625" style="25" customWidth="1"/>
    <col min="8459" max="8459" width="10.109375" style="25" bestFit="1" customWidth="1"/>
    <col min="8460" max="8704" width="11.44140625" style="25"/>
    <col min="8705" max="8705" width="5.109375" style="25" customWidth="1"/>
    <col min="8706" max="8706" width="56.44140625" style="25" customWidth="1"/>
    <col min="8707" max="8707" width="19.44140625" style="25" customWidth="1"/>
    <col min="8708" max="8708" width="16.44140625" style="25" bestFit="1" customWidth="1"/>
    <col min="8709" max="8709" width="8.33203125" style="25" customWidth="1"/>
    <col min="8710" max="8710" width="6.6640625" style="25" customWidth="1"/>
    <col min="8711" max="8711" width="3.6640625" style="25" customWidth="1"/>
    <col min="8712" max="8712" width="6.44140625" style="25" customWidth="1"/>
    <col min="8713" max="8713" width="3.44140625" style="25" customWidth="1"/>
    <col min="8714" max="8714" width="11.44140625" style="25" customWidth="1"/>
    <col min="8715" max="8715" width="10.109375" style="25" bestFit="1" customWidth="1"/>
    <col min="8716" max="8960" width="11.44140625" style="25"/>
    <col min="8961" max="8961" width="5.109375" style="25" customWidth="1"/>
    <col min="8962" max="8962" width="56.44140625" style="25" customWidth="1"/>
    <col min="8963" max="8963" width="19.44140625" style="25" customWidth="1"/>
    <col min="8964" max="8964" width="16.44140625" style="25" bestFit="1" customWidth="1"/>
    <col min="8965" max="8965" width="8.33203125" style="25" customWidth="1"/>
    <col min="8966" max="8966" width="6.6640625" style="25" customWidth="1"/>
    <col min="8967" max="8967" width="3.6640625" style="25" customWidth="1"/>
    <col min="8968" max="8968" width="6.44140625" style="25" customWidth="1"/>
    <col min="8969" max="8969" width="3.44140625" style="25" customWidth="1"/>
    <col min="8970" max="8970" width="11.44140625" style="25" customWidth="1"/>
    <col min="8971" max="8971" width="10.109375" style="25" bestFit="1" customWidth="1"/>
    <col min="8972" max="9216" width="11.44140625" style="25"/>
    <col min="9217" max="9217" width="5.109375" style="25" customWidth="1"/>
    <col min="9218" max="9218" width="56.44140625" style="25" customWidth="1"/>
    <col min="9219" max="9219" width="19.44140625" style="25" customWidth="1"/>
    <col min="9220" max="9220" width="16.44140625" style="25" bestFit="1" customWidth="1"/>
    <col min="9221" max="9221" width="8.33203125" style="25" customWidth="1"/>
    <col min="9222" max="9222" width="6.6640625" style="25" customWidth="1"/>
    <col min="9223" max="9223" width="3.6640625" style="25" customWidth="1"/>
    <col min="9224" max="9224" width="6.44140625" style="25" customWidth="1"/>
    <col min="9225" max="9225" width="3.44140625" style="25" customWidth="1"/>
    <col min="9226" max="9226" width="11.44140625" style="25" customWidth="1"/>
    <col min="9227" max="9227" width="10.109375" style="25" bestFit="1" customWidth="1"/>
    <col min="9228" max="9472" width="11.44140625" style="25"/>
    <col min="9473" max="9473" width="5.109375" style="25" customWidth="1"/>
    <col min="9474" max="9474" width="56.44140625" style="25" customWidth="1"/>
    <col min="9475" max="9475" width="19.44140625" style="25" customWidth="1"/>
    <col min="9476" max="9476" width="16.44140625" style="25" bestFit="1" customWidth="1"/>
    <col min="9477" max="9477" width="8.33203125" style="25" customWidth="1"/>
    <col min="9478" max="9478" width="6.6640625" style="25" customWidth="1"/>
    <col min="9479" max="9479" width="3.6640625" style="25" customWidth="1"/>
    <col min="9480" max="9480" width="6.44140625" style="25" customWidth="1"/>
    <col min="9481" max="9481" width="3.44140625" style="25" customWidth="1"/>
    <col min="9482" max="9482" width="11.44140625" style="25" customWidth="1"/>
    <col min="9483" max="9483" width="10.109375" style="25" bestFit="1" customWidth="1"/>
    <col min="9484" max="9728" width="11.44140625" style="25"/>
    <col min="9729" max="9729" width="5.109375" style="25" customWidth="1"/>
    <col min="9730" max="9730" width="56.44140625" style="25" customWidth="1"/>
    <col min="9731" max="9731" width="19.44140625" style="25" customWidth="1"/>
    <col min="9732" max="9732" width="16.44140625" style="25" bestFit="1" customWidth="1"/>
    <col min="9733" max="9733" width="8.33203125" style="25" customWidth="1"/>
    <col min="9734" max="9734" width="6.6640625" style="25" customWidth="1"/>
    <col min="9735" max="9735" width="3.6640625" style="25" customWidth="1"/>
    <col min="9736" max="9736" width="6.44140625" style="25" customWidth="1"/>
    <col min="9737" max="9737" width="3.44140625" style="25" customWidth="1"/>
    <col min="9738" max="9738" width="11.44140625" style="25" customWidth="1"/>
    <col min="9739" max="9739" width="10.109375" style="25" bestFit="1" customWidth="1"/>
    <col min="9740" max="9984" width="11.44140625" style="25"/>
    <col min="9985" max="9985" width="5.109375" style="25" customWidth="1"/>
    <col min="9986" max="9986" width="56.44140625" style="25" customWidth="1"/>
    <col min="9987" max="9987" width="19.44140625" style="25" customWidth="1"/>
    <col min="9988" max="9988" width="16.44140625" style="25" bestFit="1" customWidth="1"/>
    <col min="9989" max="9989" width="8.33203125" style="25" customWidth="1"/>
    <col min="9990" max="9990" width="6.6640625" style="25" customWidth="1"/>
    <col min="9991" max="9991" width="3.6640625" style="25" customWidth="1"/>
    <col min="9992" max="9992" width="6.44140625" style="25" customWidth="1"/>
    <col min="9993" max="9993" width="3.44140625" style="25" customWidth="1"/>
    <col min="9994" max="9994" width="11.44140625" style="25" customWidth="1"/>
    <col min="9995" max="9995" width="10.109375" style="25" bestFit="1" customWidth="1"/>
    <col min="9996" max="10240" width="11.44140625" style="25"/>
    <col min="10241" max="10241" width="5.109375" style="25" customWidth="1"/>
    <col min="10242" max="10242" width="56.44140625" style="25" customWidth="1"/>
    <col min="10243" max="10243" width="19.44140625" style="25" customWidth="1"/>
    <col min="10244" max="10244" width="16.44140625" style="25" bestFit="1" customWidth="1"/>
    <col min="10245" max="10245" width="8.33203125" style="25" customWidth="1"/>
    <col min="10246" max="10246" width="6.6640625" style="25" customWidth="1"/>
    <col min="10247" max="10247" width="3.6640625" style="25" customWidth="1"/>
    <col min="10248" max="10248" width="6.44140625" style="25" customWidth="1"/>
    <col min="10249" max="10249" width="3.44140625" style="25" customWidth="1"/>
    <col min="10250" max="10250" width="11.44140625" style="25" customWidth="1"/>
    <col min="10251" max="10251" width="10.109375" style="25" bestFit="1" customWidth="1"/>
    <col min="10252" max="10496" width="11.44140625" style="25"/>
    <col min="10497" max="10497" width="5.109375" style="25" customWidth="1"/>
    <col min="10498" max="10498" width="56.44140625" style="25" customWidth="1"/>
    <col min="10499" max="10499" width="19.44140625" style="25" customWidth="1"/>
    <col min="10500" max="10500" width="16.44140625" style="25" bestFit="1" customWidth="1"/>
    <col min="10501" max="10501" width="8.33203125" style="25" customWidth="1"/>
    <col min="10502" max="10502" width="6.6640625" style="25" customWidth="1"/>
    <col min="10503" max="10503" width="3.6640625" style="25" customWidth="1"/>
    <col min="10504" max="10504" width="6.44140625" style="25" customWidth="1"/>
    <col min="10505" max="10505" width="3.44140625" style="25" customWidth="1"/>
    <col min="10506" max="10506" width="11.44140625" style="25" customWidth="1"/>
    <col min="10507" max="10507" width="10.109375" style="25" bestFit="1" customWidth="1"/>
    <col min="10508" max="10752" width="11.44140625" style="25"/>
    <col min="10753" max="10753" width="5.109375" style="25" customWidth="1"/>
    <col min="10754" max="10754" width="56.44140625" style="25" customWidth="1"/>
    <col min="10755" max="10755" width="19.44140625" style="25" customWidth="1"/>
    <col min="10756" max="10756" width="16.44140625" style="25" bestFit="1" customWidth="1"/>
    <col min="10757" max="10757" width="8.33203125" style="25" customWidth="1"/>
    <col min="10758" max="10758" width="6.6640625" style="25" customWidth="1"/>
    <col min="10759" max="10759" width="3.6640625" style="25" customWidth="1"/>
    <col min="10760" max="10760" width="6.44140625" style="25" customWidth="1"/>
    <col min="10761" max="10761" width="3.44140625" style="25" customWidth="1"/>
    <col min="10762" max="10762" width="11.44140625" style="25" customWidth="1"/>
    <col min="10763" max="10763" width="10.109375" style="25" bestFit="1" customWidth="1"/>
    <col min="10764" max="11008" width="11.44140625" style="25"/>
    <col min="11009" max="11009" width="5.109375" style="25" customWidth="1"/>
    <col min="11010" max="11010" width="56.44140625" style="25" customWidth="1"/>
    <col min="11011" max="11011" width="19.44140625" style="25" customWidth="1"/>
    <col min="11012" max="11012" width="16.44140625" style="25" bestFit="1" customWidth="1"/>
    <col min="11013" max="11013" width="8.33203125" style="25" customWidth="1"/>
    <col min="11014" max="11014" width="6.6640625" style="25" customWidth="1"/>
    <col min="11015" max="11015" width="3.6640625" style="25" customWidth="1"/>
    <col min="11016" max="11016" width="6.44140625" style="25" customWidth="1"/>
    <col min="11017" max="11017" width="3.44140625" style="25" customWidth="1"/>
    <col min="11018" max="11018" width="11.44140625" style="25" customWidth="1"/>
    <col min="11019" max="11019" width="10.109375" style="25" bestFit="1" customWidth="1"/>
    <col min="11020" max="11264" width="11.44140625" style="25"/>
    <col min="11265" max="11265" width="5.109375" style="25" customWidth="1"/>
    <col min="11266" max="11266" width="56.44140625" style="25" customWidth="1"/>
    <col min="11267" max="11267" width="19.44140625" style="25" customWidth="1"/>
    <col min="11268" max="11268" width="16.44140625" style="25" bestFit="1" customWidth="1"/>
    <col min="11269" max="11269" width="8.33203125" style="25" customWidth="1"/>
    <col min="11270" max="11270" width="6.6640625" style="25" customWidth="1"/>
    <col min="11271" max="11271" width="3.6640625" style="25" customWidth="1"/>
    <col min="11272" max="11272" width="6.44140625" style="25" customWidth="1"/>
    <col min="11273" max="11273" width="3.44140625" style="25" customWidth="1"/>
    <col min="11274" max="11274" width="11.44140625" style="25" customWidth="1"/>
    <col min="11275" max="11275" width="10.109375" style="25" bestFit="1" customWidth="1"/>
    <col min="11276" max="11520" width="11.44140625" style="25"/>
    <col min="11521" max="11521" width="5.109375" style="25" customWidth="1"/>
    <col min="11522" max="11522" width="56.44140625" style="25" customWidth="1"/>
    <col min="11523" max="11523" width="19.44140625" style="25" customWidth="1"/>
    <col min="11524" max="11524" width="16.44140625" style="25" bestFit="1" customWidth="1"/>
    <col min="11525" max="11525" width="8.33203125" style="25" customWidth="1"/>
    <col min="11526" max="11526" width="6.6640625" style="25" customWidth="1"/>
    <col min="11527" max="11527" width="3.6640625" style="25" customWidth="1"/>
    <col min="11528" max="11528" width="6.44140625" style="25" customWidth="1"/>
    <col min="11529" max="11529" width="3.44140625" style="25" customWidth="1"/>
    <col min="11530" max="11530" width="11.44140625" style="25" customWidth="1"/>
    <col min="11531" max="11531" width="10.109375" style="25" bestFit="1" customWidth="1"/>
    <col min="11532" max="11776" width="11.44140625" style="25"/>
    <col min="11777" max="11777" width="5.109375" style="25" customWidth="1"/>
    <col min="11778" max="11778" width="56.44140625" style="25" customWidth="1"/>
    <col min="11779" max="11779" width="19.44140625" style="25" customWidth="1"/>
    <col min="11780" max="11780" width="16.44140625" style="25" bestFit="1" customWidth="1"/>
    <col min="11781" max="11781" width="8.33203125" style="25" customWidth="1"/>
    <col min="11782" max="11782" width="6.6640625" style="25" customWidth="1"/>
    <col min="11783" max="11783" width="3.6640625" style="25" customWidth="1"/>
    <col min="11784" max="11784" width="6.44140625" style="25" customWidth="1"/>
    <col min="11785" max="11785" width="3.44140625" style="25" customWidth="1"/>
    <col min="11786" max="11786" width="11.44140625" style="25" customWidth="1"/>
    <col min="11787" max="11787" width="10.109375" style="25" bestFit="1" customWidth="1"/>
    <col min="11788" max="12032" width="11.44140625" style="25"/>
    <col min="12033" max="12033" width="5.109375" style="25" customWidth="1"/>
    <col min="12034" max="12034" width="56.44140625" style="25" customWidth="1"/>
    <col min="12035" max="12035" width="19.44140625" style="25" customWidth="1"/>
    <col min="12036" max="12036" width="16.44140625" style="25" bestFit="1" customWidth="1"/>
    <col min="12037" max="12037" width="8.33203125" style="25" customWidth="1"/>
    <col min="12038" max="12038" width="6.6640625" style="25" customWidth="1"/>
    <col min="12039" max="12039" width="3.6640625" style="25" customWidth="1"/>
    <col min="12040" max="12040" width="6.44140625" style="25" customWidth="1"/>
    <col min="12041" max="12041" width="3.44140625" style="25" customWidth="1"/>
    <col min="12042" max="12042" width="11.44140625" style="25" customWidth="1"/>
    <col min="12043" max="12043" width="10.109375" style="25" bestFit="1" customWidth="1"/>
    <col min="12044" max="12288" width="11.44140625" style="25"/>
    <col min="12289" max="12289" width="5.109375" style="25" customWidth="1"/>
    <col min="12290" max="12290" width="56.44140625" style="25" customWidth="1"/>
    <col min="12291" max="12291" width="19.44140625" style="25" customWidth="1"/>
    <col min="12292" max="12292" width="16.44140625" style="25" bestFit="1" customWidth="1"/>
    <col min="12293" max="12293" width="8.33203125" style="25" customWidth="1"/>
    <col min="12294" max="12294" width="6.6640625" style="25" customWidth="1"/>
    <col min="12295" max="12295" width="3.6640625" style="25" customWidth="1"/>
    <col min="12296" max="12296" width="6.44140625" style="25" customWidth="1"/>
    <col min="12297" max="12297" width="3.44140625" style="25" customWidth="1"/>
    <col min="12298" max="12298" width="11.44140625" style="25" customWidth="1"/>
    <col min="12299" max="12299" width="10.109375" style="25" bestFit="1" customWidth="1"/>
    <col min="12300" max="12544" width="11.44140625" style="25"/>
    <col min="12545" max="12545" width="5.109375" style="25" customWidth="1"/>
    <col min="12546" max="12546" width="56.44140625" style="25" customWidth="1"/>
    <col min="12547" max="12547" width="19.44140625" style="25" customWidth="1"/>
    <col min="12548" max="12548" width="16.44140625" style="25" bestFit="1" customWidth="1"/>
    <col min="12549" max="12549" width="8.33203125" style="25" customWidth="1"/>
    <col min="12550" max="12550" width="6.6640625" style="25" customWidth="1"/>
    <col min="12551" max="12551" width="3.6640625" style="25" customWidth="1"/>
    <col min="12552" max="12552" width="6.44140625" style="25" customWidth="1"/>
    <col min="12553" max="12553" width="3.44140625" style="25" customWidth="1"/>
    <col min="12554" max="12554" width="11.44140625" style="25" customWidth="1"/>
    <col min="12555" max="12555" width="10.109375" style="25" bestFit="1" customWidth="1"/>
    <col min="12556" max="12800" width="11.44140625" style="25"/>
    <col min="12801" max="12801" width="5.109375" style="25" customWidth="1"/>
    <col min="12802" max="12802" width="56.44140625" style="25" customWidth="1"/>
    <col min="12803" max="12803" width="19.44140625" style="25" customWidth="1"/>
    <col min="12804" max="12804" width="16.44140625" style="25" bestFit="1" customWidth="1"/>
    <col min="12805" max="12805" width="8.33203125" style="25" customWidth="1"/>
    <col min="12806" max="12806" width="6.6640625" style="25" customWidth="1"/>
    <col min="12807" max="12807" width="3.6640625" style="25" customWidth="1"/>
    <col min="12808" max="12808" width="6.44140625" style="25" customWidth="1"/>
    <col min="12809" max="12809" width="3.44140625" style="25" customWidth="1"/>
    <col min="12810" max="12810" width="11.44140625" style="25" customWidth="1"/>
    <col min="12811" max="12811" width="10.109375" style="25" bestFit="1" customWidth="1"/>
    <col min="12812" max="13056" width="11.44140625" style="25"/>
    <col min="13057" max="13057" width="5.109375" style="25" customWidth="1"/>
    <col min="13058" max="13058" width="56.44140625" style="25" customWidth="1"/>
    <col min="13059" max="13059" width="19.44140625" style="25" customWidth="1"/>
    <col min="13060" max="13060" width="16.44140625" style="25" bestFit="1" customWidth="1"/>
    <col min="13061" max="13061" width="8.33203125" style="25" customWidth="1"/>
    <col min="13062" max="13062" width="6.6640625" style="25" customWidth="1"/>
    <col min="13063" max="13063" width="3.6640625" style="25" customWidth="1"/>
    <col min="13064" max="13064" width="6.44140625" style="25" customWidth="1"/>
    <col min="13065" max="13065" width="3.44140625" style="25" customWidth="1"/>
    <col min="13066" max="13066" width="11.44140625" style="25" customWidth="1"/>
    <col min="13067" max="13067" width="10.109375" style="25" bestFit="1" customWidth="1"/>
    <col min="13068" max="13312" width="11.44140625" style="25"/>
    <col min="13313" max="13313" width="5.109375" style="25" customWidth="1"/>
    <col min="13314" max="13314" width="56.44140625" style="25" customWidth="1"/>
    <col min="13315" max="13315" width="19.44140625" style="25" customWidth="1"/>
    <col min="13316" max="13316" width="16.44140625" style="25" bestFit="1" customWidth="1"/>
    <col min="13317" max="13317" width="8.33203125" style="25" customWidth="1"/>
    <col min="13318" max="13318" width="6.6640625" style="25" customWidth="1"/>
    <col min="13319" max="13319" width="3.6640625" style="25" customWidth="1"/>
    <col min="13320" max="13320" width="6.44140625" style="25" customWidth="1"/>
    <col min="13321" max="13321" width="3.44140625" style="25" customWidth="1"/>
    <col min="13322" max="13322" width="11.44140625" style="25" customWidth="1"/>
    <col min="13323" max="13323" width="10.109375" style="25" bestFit="1" customWidth="1"/>
    <col min="13324" max="13568" width="11.44140625" style="25"/>
    <col min="13569" max="13569" width="5.109375" style="25" customWidth="1"/>
    <col min="13570" max="13570" width="56.44140625" style="25" customWidth="1"/>
    <col min="13571" max="13571" width="19.44140625" style="25" customWidth="1"/>
    <col min="13572" max="13572" width="16.44140625" style="25" bestFit="1" customWidth="1"/>
    <col min="13573" max="13573" width="8.33203125" style="25" customWidth="1"/>
    <col min="13574" max="13574" width="6.6640625" style="25" customWidth="1"/>
    <col min="13575" max="13575" width="3.6640625" style="25" customWidth="1"/>
    <col min="13576" max="13576" width="6.44140625" style="25" customWidth="1"/>
    <col min="13577" max="13577" width="3.44140625" style="25" customWidth="1"/>
    <col min="13578" max="13578" width="11.44140625" style="25" customWidth="1"/>
    <col min="13579" max="13579" width="10.109375" style="25" bestFit="1" customWidth="1"/>
    <col min="13580" max="13824" width="11.44140625" style="25"/>
    <col min="13825" max="13825" width="5.109375" style="25" customWidth="1"/>
    <col min="13826" max="13826" width="56.44140625" style="25" customWidth="1"/>
    <col min="13827" max="13827" width="19.44140625" style="25" customWidth="1"/>
    <col min="13828" max="13828" width="16.44140625" style="25" bestFit="1" customWidth="1"/>
    <col min="13829" max="13829" width="8.33203125" style="25" customWidth="1"/>
    <col min="13830" max="13830" width="6.6640625" style="25" customWidth="1"/>
    <col min="13831" max="13831" width="3.6640625" style="25" customWidth="1"/>
    <col min="13832" max="13832" width="6.44140625" style="25" customWidth="1"/>
    <col min="13833" max="13833" width="3.44140625" style="25" customWidth="1"/>
    <col min="13834" max="13834" width="11.44140625" style="25" customWidth="1"/>
    <col min="13835" max="13835" width="10.109375" style="25" bestFit="1" customWidth="1"/>
    <col min="13836" max="14080" width="11.44140625" style="25"/>
    <col min="14081" max="14081" width="5.109375" style="25" customWidth="1"/>
    <col min="14082" max="14082" width="56.44140625" style="25" customWidth="1"/>
    <col min="14083" max="14083" width="19.44140625" style="25" customWidth="1"/>
    <col min="14084" max="14084" width="16.44140625" style="25" bestFit="1" customWidth="1"/>
    <col min="14085" max="14085" width="8.33203125" style="25" customWidth="1"/>
    <col min="14086" max="14086" width="6.6640625" style="25" customWidth="1"/>
    <col min="14087" max="14087" width="3.6640625" style="25" customWidth="1"/>
    <col min="14088" max="14088" width="6.44140625" style="25" customWidth="1"/>
    <col min="14089" max="14089" width="3.44140625" style="25" customWidth="1"/>
    <col min="14090" max="14090" width="11.44140625" style="25" customWidth="1"/>
    <col min="14091" max="14091" width="10.109375" style="25" bestFit="1" customWidth="1"/>
    <col min="14092" max="14336" width="11.44140625" style="25"/>
    <col min="14337" max="14337" width="5.109375" style="25" customWidth="1"/>
    <col min="14338" max="14338" width="56.44140625" style="25" customWidth="1"/>
    <col min="14339" max="14339" width="19.44140625" style="25" customWidth="1"/>
    <col min="14340" max="14340" width="16.44140625" style="25" bestFit="1" customWidth="1"/>
    <col min="14341" max="14341" width="8.33203125" style="25" customWidth="1"/>
    <col min="14342" max="14342" width="6.6640625" style="25" customWidth="1"/>
    <col min="14343" max="14343" width="3.6640625" style="25" customWidth="1"/>
    <col min="14344" max="14344" width="6.44140625" style="25" customWidth="1"/>
    <col min="14345" max="14345" width="3.44140625" style="25" customWidth="1"/>
    <col min="14346" max="14346" width="11.44140625" style="25" customWidth="1"/>
    <col min="14347" max="14347" width="10.109375" style="25" bestFit="1" customWidth="1"/>
    <col min="14348" max="14592" width="11.44140625" style="25"/>
    <col min="14593" max="14593" width="5.109375" style="25" customWidth="1"/>
    <col min="14594" max="14594" width="56.44140625" style="25" customWidth="1"/>
    <col min="14595" max="14595" width="19.44140625" style="25" customWidth="1"/>
    <col min="14596" max="14596" width="16.44140625" style="25" bestFit="1" customWidth="1"/>
    <col min="14597" max="14597" width="8.33203125" style="25" customWidth="1"/>
    <col min="14598" max="14598" width="6.6640625" style="25" customWidth="1"/>
    <col min="14599" max="14599" width="3.6640625" style="25" customWidth="1"/>
    <col min="14600" max="14600" width="6.44140625" style="25" customWidth="1"/>
    <col min="14601" max="14601" width="3.44140625" style="25" customWidth="1"/>
    <col min="14602" max="14602" width="11.44140625" style="25" customWidth="1"/>
    <col min="14603" max="14603" width="10.109375" style="25" bestFit="1" customWidth="1"/>
    <col min="14604" max="14848" width="11.44140625" style="25"/>
    <col min="14849" max="14849" width="5.109375" style="25" customWidth="1"/>
    <col min="14850" max="14850" width="56.44140625" style="25" customWidth="1"/>
    <col min="14851" max="14851" width="19.44140625" style="25" customWidth="1"/>
    <col min="14852" max="14852" width="16.44140625" style="25" bestFit="1" customWidth="1"/>
    <col min="14853" max="14853" width="8.33203125" style="25" customWidth="1"/>
    <col min="14854" max="14854" width="6.6640625" style="25" customWidth="1"/>
    <col min="14855" max="14855" width="3.6640625" style="25" customWidth="1"/>
    <col min="14856" max="14856" width="6.44140625" style="25" customWidth="1"/>
    <col min="14857" max="14857" width="3.44140625" style="25" customWidth="1"/>
    <col min="14858" max="14858" width="11.44140625" style="25" customWidth="1"/>
    <col min="14859" max="14859" width="10.109375" style="25" bestFit="1" customWidth="1"/>
    <col min="14860" max="15104" width="11.44140625" style="25"/>
    <col min="15105" max="15105" width="5.109375" style="25" customWidth="1"/>
    <col min="15106" max="15106" width="56.44140625" style="25" customWidth="1"/>
    <col min="15107" max="15107" width="19.44140625" style="25" customWidth="1"/>
    <col min="15108" max="15108" width="16.44140625" style="25" bestFit="1" customWidth="1"/>
    <col min="15109" max="15109" width="8.33203125" style="25" customWidth="1"/>
    <col min="15110" max="15110" width="6.6640625" style="25" customWidth="1"/>
    <col min="15111" max="15111" width="3.6640625" style="25" customWidth="1"/>
    <col min="15112" max="15112" width="6.44140625" style="25" customWidth="1"/>
    <col min="15113" max="15113" width="3.44140625" style="25" customWidth="1"/>
    <col min="15114" max="15114" width="11.44140625" style="25" customWidth="1"/>
    <col min="15115" max="15115" width="10.109375" style="25" bestFit="1" customWidth="1"/>
    <col min="15116" max="15360" width="11.44140625" style="25"/>
    <col min="15361" max="15361" width="5.109375" style="25" customWidth="1"/>
    <col min="15362" max="15362" width="56.44140625" style="25" customWidth="1"/>
    <col min="15363" max="15363" width="19.44140625" style="25" customWidth="1"/>
    <col min="15364" max="15364" width="16.44140625" style="25" bestFit="1" customWidth="1"/>
    <col min="15365" max="15365" width="8.33203125" style="25" customWidth="1"/>
    <col min="15366" max="15366" width="6.6640625" style="25" customWidth="1"/>
    <col min="15367" max="15367" width="3.6640625" style="25" customWidth="1"/>
    <col min="15368" max="15368" width="6.44140625" style="25" customWidth="1"/>
    <col min="15369" max="15369" width="3.44140625" style="25" customWidth="1"/>
    <col min="15370" max="15370" width="11.44140625" style="25" customWidth="1"/>
    <col min="15371" max="15371" width="10.109375" style="25" bestFit="1" customWidth="1"/>
    <col min="15372" max="15616" width="11.44140625" style="25"/>
    <col min="15617" max="15617" width="5.109375" style="25" customWidth="1"/>
    <col min="15618" max="15618" width="56.44140625" style="25" customWidth="1"/>
    <col min="15619" max="15619" width="19.44140625" style="25" customWidth="1"/>
    <col min="15620" max="15620" width="16.44140625" style="25" bestFit="1" customWidth="1"/>
    <col min="15621" max="15621" width="8.33203125" style="25" customWidth="1"/>
    <col min="15622" max="15622" width="6.6640625" style="25" customWidth="1"/>
    <col min="15623" max="15623" width="3.6640625" style="25" customWidth="1"/>
    <col min="15624" max="15624" width="6.44140625" style="25" customWidth="1"/>
    <col min="15625" max="15625" width="3.44140625" style="25" customWidth="1"/>
    <col min="15626" max="15626" width="11.44140625" style="25" customWidth="1"/>
    <col min="15627" max="15627" width="10.109375" style="25" bestFit="1" customWidth="1"/>
    <col min="15628" max="15872" width="11.44140625" style="25"/>
    <col min="15873" max="15873" width="5.109375" style="25" customWidth="1"/>
    <col min="15874" max="15874" width="56.44140625" style="25" customWidth="1"/>
    <col min="15875" max="15875" width="19.44140625" style="25" customWidth="1"/>
    <col min="15876" max="15876" width="16.44140625" style="25" bestFit="1" customWidth="1"/>
    <col min="15877" max="15877" width="8.33203125" style="25" customWidth="1"/>
    <col min="15878" max="15878" width="6.6640625" style="25" customWidth="1"/>
    <col min="15879" max="15879" width="3.6640625" style="25" customWidth="1"/>
    <col min="15880" max="15880" width="6.44140625" style="25" customWidth="1"/>
    <col min="15881" max="15881" width="3.44140625" style="25" customWidth="1"/>
    <col min="15882" max="15882" width="11.44140625" style="25" customWidth="1"/>
    <col min="15883" max="15883" width="10.109375" style="25" bestFit="1" customWidth="1"/>
    <col min="15884" max="16128" width="11.44140625" style="25"/>
    <col min="16129" max="16129" width="5.109375" style="25" customWidth="1"/>
    <col min="16130" max="16130" width="56.44140625" style="25" customWidth="1"/>
    <col min="16131" max="16131" width="19.44140625" style="25" customWidth="1"/>
    <col min="16132" max="16132" width="16.44140625" style="25" bestFit="1" customWidth="1"/>
    <col min="16133" max="16133" width="8.33203125" style="25" customWidth="1"/>
    <col min="16134" max="16134" width="6.6640625" style="25" customWidth="1"/>
    <col min="16135" max="16135" width="3.6640625" style="25" customWidth="1"/>
    <col min="16136" max="16136" width="6.44140625" style="25" customWidth="1"/>
    <col min="16137" max="16137" width="3.44140625" style="25" customWidth="1"/>
    <col min="16138" max="16138" width="11.44140625" style="25" customWidth="1"/>
    <col min="16139" max="16139" width="10.109375" style="25" bestFit="1" customWidth="1"/>
    <col min="16140" max="16384" width="11.44140625" style="25"/>
  </cols>
  <sheetData>
    <row r="1" spans="1:9" ht="16.5" customHeight="1" x14ac:dyDescent="0.35">
      <c r="A1" s="22"/>
      <c r="B1" s="23" t="s">
        <v>527</v>
      </c>
      <c r="C1" s="24"/>
      <c r="D1" s="24"/>
    </row>
    <row r="2" spans="1:9" ht="16.2" x14ac:dyDescent="0.3">
      <c r="A2" s="22"/>
      <c r="B2" s="23" t="s">
        <v>8</v>
      </c>
      <c r="C2" s="23"/>
      <c r="D2" s="23"/>
      <c r="E2" s="26"/>
      <c r="F2" s="26"/>
    </row>
    <row r="3" spans="1:9" x14ac:dyDescent="0.2">
      <c r="A3" s="27"/>
      <c r="B3" s="28" t="s">
        <v>9</v>
      </c>
      <c r="C3" s="28" t="s">
        <v>10</v>
      </c>
      <c r="D3" s="29" t="s">
        <v>11</v>
      </c>
      <c r="E3" s="29" t="s">
        <v>12</v>
      </c>
      <c r="F3" s="131" t="s">
        <v>13</v>
      </c>
      <c r="G3" s="131"/>
      <c r="H3" s="131"/>
      <c r="I3" s="131"/>
    </row>
    <row r="4" spans="1:9" x14ac:dyDescent="0.2">
      <c r="A4" s="30"/>
      <c r="B4" s="31"/>
      <c r="C4" s="32" t="s">
        <v>34</v>
      </c>
      <c r="D4" s="32" t="s">
        <v>14</v>
      </c>
      <c r="E4" s="32" t="s">
        <v>15</v>
      </c>
      <c r="F4" s="33" t="s">
        <v>6</v>
      </c>
      <c r="G4" s="34"/>
      <c r="H4" s="35" t="s">
        <v>4</v>
      </c>
      <c r="I4" s="36"/>
    </row>
    <row r="5" spans="1:9" ht="21.9" customHeight="1" x14ac:dyDescent="0.2">
      <c r="A5" s="37">
        <v>1</v>
      </c>
      <c r="B5" s="17" t="s">
        <v>16</v>
      </c>
      <c r="C5" s="10">
        <f>Acme!D96</f>
        <v>7136932.8600000003</v>
      </c>
      <c r="D5" s="10">
        <f>Acme!F96</f>
        <v>1432394</v>
      </c>
      <c r="E5" s="38">
        <v>89</v>
      </c>
      <c r="F5" s="39">
        <f>(C5/C29)*100</f>
        <v>34.997616810033762</v>
      </c>
      <c r="G5" s="40" t="s">
        <v>17</v>
      </c>
      <c r="H5" s="41">
        <f>(D5/D29)*100</f>
        <v>35.279258767944803</v>
      </c>
      <c r="I5" s="42" t="s">
        <v>17</v>
      </c>
    </row>
    <row r="6" spans="1:9" ht="21.9" customHeight="1" x14ac:dyDescent="0.2">
      <c r="A6" s="37">
        <v>2</v>
      </c>
      <c r="B6" s="17" t="s">
        <v>18</v>
      </c>
      <c r="C6" s="43">
        <f>TFD!D62</f>
        <v>4056666.8400000008</v>
      </c>
      <c r="D6" s="43">
        <f>TFD!F62</f>
        <v>800851</v>
      </c>
      <c r="E6" s="38">
        <v>55</v>
      </c>
      <c r="F6" s="39">
        <f>(C6/C29)*100</f>
        <v>19.892813114160436</v>
      </c>
      <c r="G6" s="40" t="s">
        <v>17</v>
      </c>
      <c r="H6" s="41">
        <f>(D6/D29)*100</f>
        <v>19.724621621961109</v>
      </c>
      <c r="I6" s="42" t="s">
        <v>17</v>
      </c>
    </row>
    <row r="7" spans="1:9" ht="21.9" customHeight="1" x14ac:dyDescent="0.2">
      <c r="A7" s="37">
        <v>3</v>
      </c>
      <c r="B7" s="17" t="s">
        <v>174</v>
      </c>
      <c r="C7" s="43">
        <f>NCG!D33</f>
        <v>3423683.7700000009</v>
      </c>
      <c r="D7" s="43">
        <f>NCG!F33</f>
        <v>676840</v>
      </c>
      <c r="E7" s="38">
        <v>25</v>
      </c>
      <c r="F7" s="39">
        <f>(C7/C29)*100</f>
        <v>16.788832823795371</v>
      </c>
      <c r="G7" s="40" t="s">
        <v>17</v>
      </c>
      <c r="H7" s="41">
        <f>(D7/D29)*100</f>
        <v>16.670283109602359</v>
      </c>
      <c r="I7" s="42" t="s">
        <v>17</v>
      </c>
    </row>
    <row r="8" spans="1:9" ht="21.9" customHeight="1" x14ac:dyDescent="0.2">
      <c r="A8" s="37">
        <v>4</v>
      </c>
      <c r="B8" s="17" t="s">
        <v>678</v>
      </c>
      <c r="C8" s="43">
        <f>'Vabalo filmai'!D5</f>
        <v>1683769</v>
      </c>
      <c r="D8" s="43">
        <f>'Vabalo filmai'!E5</f>
        <v>299938</v>
      </c>
      <c r="E8" s="38">
        <v>2</v>
      </c>
      <c r="F8" s="39">
        <f>(C8/C29)*100</f>
        <v>8.2567544650565381</v>
      </c>
      <c r="G8" s="40" t="s">
        <v>17</v>
      </c>
      <c r="H8" s="39">
        <f>(D8/D29)*100</f>
        <v>7.3873461605813953</v>
      </c>
      <c r="I8" s="161" t="s">
        <v>17</v>
      </c>
    </row>
    <row r="9" spans="1:9" ht="21.9" customHeight="1" x14ac:dyDescent="0.2">
      <c r="A9" s="37">
        <v>5</v>
      </c>
      <c r="B9" s="17" t="s">
        <v>374</v>
      </c>
      <c r="C9" s="43">
        <f>Kiti!D17</f>
        <v>1008470</v>
      </c>
      <c r="D9" s="43">
        <f>Kiti!E17</f>
        <v>194486</v>
      </c>
      <c r="E9" s="38">
        <v>1</v>
      </c>
      <c r="F9" s="39">
        <f>(C9/C29)*100</f>
        <v>4.9452681308276656</v>
      </c>
      <c r="G9" s="40" t="s">
        <v>17</v>
      </c>
      <c r="H9" s="41">
        <f>(D9/D29)*100</f>
        <v>4.7901079736039893</v>
      </c>
      <c r="I9" s="42" t="s">
        <v>17</v>
      </c>
    </row>
    <row r="10" spans="1:9" ht="21.9" customHeight="1" x14ac:dyDescent="0.2">
      <c r="A10" s="37">
        <v>6</v>
      </c>
      <c r="B10" s="17" t="s">
        <v>19</v>
      </c>
      <c r="C10" s="43">
        <f>GPĮ!D28</f>
        <v>965912.61</v>
      </c>
      <c r="D10" s="43">
        <f>GPĮ!E28</f>
        <v>203114</v>
      </c>
      <c r="E10" s="38">
        <v>25</v>
      </c>
      <c r="F10" s="39">
        <f>(C10/C29)*100</f>
        <v>4.7365780314710122</v>
      </c>
      <c r="G10" s="40" t="s">
        <v>17</v>
      </c>
      <c r="H10" s="41">
        <f>(D10/D29)*100</f>
        <v>5.0026119666742117</v>
      </c>
      <c r="I10" s="42" t="s">
        <v>17</v>
      </c>
    </row>
    <row r="11" spans="1:9" ht="21.9" customHeight="1" x14ac:dyDescent="0.2">
      <c r="A11" s="37">
        <v>7</v>
      </c>
      <c r="B11" s="17" t="s">
        <v>679</v>
      </c>
      <c r="C11" s="43">
        <f>Kiti!D61</f>
        <v>465368</v>
      </c>
      <c r="D11" s="43">
        <f>Kiti!E61</f>
        <v>89616</v>
      </c>
      <c r="E11" s="38">
        <v>1</v>
      </c>
      <c r="F11" s="39">
        <f>(C11/C29)*100</f>
        <v>2.2820406551578221</v>
      </c>
      <c r="G11" s="40" t="s">
        <v>17</v>
      </c>
      <c r="H11" s="39">
        <f>(D11/D29)*100</f>
        <v>2.2072042006236701</v>
      </c>
      <c r="I11" s="161" t="s">
        <v>17</v>
      </c>
    </row>
    <row r="12" spans="1:9" ht="21.9" customHeight="1" x14ac:dyDescent="0.2">
      <c r="A12" s="37">
        <v>8</v>
      </c>
      <c r="B12" s="17" t="s">
        <v>441</v>
      </c>
      <c r="C12" s="43">
        <f>'Europos kinas'!D24</f>
        <v>366100.26</v>
      </c>
      <c r="D12" s="43">
        <f>'Europos kinas'!E24</f>
        <v>74108</v>
      </c>
      <c r="E12" s="38">
        <v>21</v>
      </c>
      <c r="F12" s="39">
        <f>(C12/C29)*100</f>
        <v>1.7952581122549234</v>
      </c>
      <c r="G12" s="40" t="s">
        <v>17</v>
      </c>
      <c r="H12" s="41">
        <f>(D12/D29)*100</f>
        <v>1.8252487156291168</v>
      </c>
      <c r="I12" s="161" t="s">
        <v>17</v>
      </c>
    </row>
    <row r="13" spans="1:9" ht="21.9" customHeight="1" x14ac:dyDescent="0.2">
      <c r="A13" s="37">
        <v>9</v>
      </c>
      <c r="B13" s="17" t="s">
        <v>21</v>
      </c>
      <c r="C13" s="43">
        <f>'Best Film'!D15</f>
        <v>344832</v>
      </c>
      <c r="D13" s="43">
        <f>'Best Film'!E15</f>
        <v>76514</v>
      </c>
      <c r="E13" s="38">
        <v>12</v>
      </c>
      <c r="F13" s="39">
        <f>(C13/C29)*100</f>
        <v>1.6909642330357528</v>
      </c>
      <c r="G13" s="40" t="s">
        <v>17</v>
      </c>
      <c r="H13" s="41">
        <f>(D13/D29)*100</f>
        <v>1.8845074786480036</v>
      </c>
      <c r="I13" s="42" t="s">
        <v>17</v>
      </c>
    </row>
    <row r="14" spans="1:9" ht="21.9" customHeight="1" x14ac:dyDescent="0.2">
      <c r="A14" s="37">
        <v>10</v>
      </c>
      <c r="B14" s="17" t="s">
        <v>485</v>
      </c>
      <c r="C14" s="43">
        <f>Kiti!D45</f>
        <v>281885</v>
      </c>
      <c r="D14" s="43">
        <f>Kiti!E45</f>
        <v>50710</v>
      </c>
      <c r="E14" s="45">
        <v>1</v>
      </c>
      <c r="F14" s="39">
        <f>(C14/C29)*100</f>
        <v>1.3822889199067463</v>
      </c>
      <c r="G14" s="40" t="s">
        <v>17</v>
      </c>
      <c r="H14" s="41">
        <f>(D14/D29)*100</f>
        <v>1.248965865622504</v>
      </c>
      <c r="I14" s="161" t="s">
        <v>17</v>
      </c>
    </row>
    <row r="15" spans="1:9" ht="21.9" customHeight="1" x14ac:dyDescent="0.2">
      <c r="A15" s="37">
        <v>11</v>
      </c>
      <c r="B15" s="17" t="s">
        <v>171</v>
      </c>
      <c r="C15" s="43">
        <f>Kiti!D29</f>
        <v>138341</v>
      </c>
      <c r="D15" s="43">
        <f>Kiti!E29</f>
        <v>28243</v>
      </c>
      <c r="E15" s="38">
        <v>1</v>
      </c>
      <c r="F15" s="39">
        <f>(C15/C29)*100</f>
        <v>0.6783873972322727</v>
      </c>
      <c r="G15" s="40" t="s">
        <v>17</v>
      </c>
      <c r="H15" s="41">
        <f>(D15/D29)*100</f>
        <v>0.69561315209576768</v>
      </c>
      <c r="I15" s="42" t="s">
        <v>17</v>
      </c>
    </row>
    <row r="16" spans="1:9" ht="21.9" customHeight="1" x14ac:dyDescent="0.2">
      <c r="A16" s="37">
        <v>12</v>
      </c>
      <c r="B16" s="17" t="s">
        <v>20</v>
      </c>
      <c r="C16" s="43">
        <f>'A-one Films'!D24</f>
        <v>115384.05000000002</v>
      </c>
      <c r="D16" s="43">
        <f>'A-one Films'!E24</f>
        <v>28674</v>
      </c>
      <c r="E16" s="38">
        <v>21</v>
      </c>
      <c r="F16" s="39">
        <f>(C16/C29)*100</f>
        <v>0.56581263227545286</v>
      </c>
      <c r="G16" s="40" t="s">
        <v>17</v>
      </c>
      <c r="H16" s="41">
        <f>(D16/D29)*100</f>
        <v>0.70622849991835301</v>
      </c>
      <c r="I16" s="42" t="s">
        <v>17</v>
      </c>
    </row>
    <row r="17" spans="1:11" ht="21.9" customHeight="1" x14ac:dyDescent="0.2">
      <c r="A17" s="37">
        <v>13</v>
      </c>
      <c r="B17" s="17" t="s">
        <v>357</v>
      </c>
      <c r="C17" s="43">
        <f>Kiti!D6</f>
        <v>99089.11</v>
      </c>
      <c r="D17" s="43">
        <f>Kiti!E6</f>
        <v>24384</v>
      </c>
      <c r="E17" s="38">
        <v>2</v>
      </c>
      <c r="F17" s="39">
        <f>(C17/C29)*100</f>
        <v>0.48590658898636246</v>
      </c>
      <c r="G17" s="40" t="s">
        <v>17</v>
      </c>
      <c r="H17" s="41">
        <f>(D17/D29)*100</f>
        <v>0.60056761323879193</v>
      </c>
      <c r="I17" s="162" t="s">
        <v>17</v>
      </c>
    </row>
    <row r="18" spans="1:11" ht="21.9" customHeight="1" x14ac:dyDescent="0.2">
      <c r="A18" s="37">
        <v>14</v>
      </c>
      <c r="B18" s="17" t="s">
        <v>523</v>
      </c>
      <c r="C18" s="43">
        <f>Kiti!D51</f>
        <v>78326.19</v>
      </c>
      <c r="D18" s="43">
        <f>Kiti!E51</f>
        <v>16528</v>
      </c>
      <c r="E18" s="38">
        <v>2</v>
      </c>
      <c r="F18" s="39">
        <f>(C18/C29)*100</f>
        <v>0.38409076245813223</v>
      </c>
      <c r="G18" s="40" t="s">
        <v>17</v>
      </c>
      <c r="H18" s="41">
        <f>(D18/D29)*100</f>
        <v>0.40707765385542782</v>
      </c>
      <c r="I18" s="161" t="s">
        <v>17</v>
      </c>
    </row>
    <row r="19" spans="1:11" ht="21.9" customHeight="1" x14ac:dyDescent="0.2">
      <c r="A19" s="37">
        <v>15</v>
      </c>
      <c r="B19" s="17" t="s">
        <v>22</v>
      </c>
      <c r="C19" s="10">
        <f>'Kino pasaka'!D21</f>
        <v>66792.37</v>
      </c>
      <c r="D19" s="10">
        <f>'Kino pasaka'!E21</f>
        <v>16968</v>
      </c>
      <c r="E19" s="38">
        <v>18</v>
      </c>
      <c r="F19" s="39">
        <f>(C19/C29)*100</f>
        <v>0.32753198284872115</v>
      </c>
      <c r="G19" s="40" t="s">
        <v>17</v>
      </c>
      <c r="H19" s="41">
        <f>(D19/D29)*100</f>
        <v>0.4179146678738444</v>
      </c>
      <c r="I19" s="162" t="s">
        <v>17</v>
      </c>
    </row>
    <row r="20" spans="1:11" ht="21.9" customHeight="1" x14ac:dyDescent="0.2">
      <c r="A20" s="37">
        <v>16</v>
      </c>
      <c r="B20" s="17" t="s">
        <v>46</v>
      </c>
      <c r="C20" s="43">
        <f>'Kino Aljansas'!D10</f>
        <v>44276.200000000004</v>
      </c>
      <c r="D20" s="43">
        <f>'Kino Aljansas'!E10</f>
        <v>9722</v>
      </c>
      <c r="E20" s="38">
        <v>7</v>
      </c>
      <c r="F20" s="39">
        <f>(C20/C29)*100</f>
        <v>0.21711868554756403</v>
      </c>
      <c r="G20" s="40" t="s">
        <v>17</v>
      </c>
      <c r="H20" s="41">
        <f>(D20/D29)*100</f>
        <v>0.23944875065237595</v>
      </c>
      <c r="I20" s="162" t="s">
        <v>17</v>
      </c>
    </row>
    <row r="21" spans="1:11" ht="21.9" customHeight="1" x14ac:dyDescent="0.2">
      <c r="A21" s="37">
        <v>17</v>
      </c>
      <c r="B21" s="17" t="s">
        <v>63</v>
      </c>
      <c r="C21" s="44">
        <f>'Skalvijos kino centras'!D21</f>
        <v>37042.19999999999</v>
      </c>
      <c r="D21" s="44">
        <f>'Skalvijos kino centras'!E21</f>
        <v>17051</v>
      </c>
      <c r="E21" s="38">
        <v>18</v>
      </c>
      <c r="F21" s="39">
        <f>(C21/C29)*100</f>
        <v>0.18164507735058505</v>
      </c>
      <c r="G21" s="40" t="s">
        <v>17</v>
      </c>
      <c r="H21" s="41">
        <f>(D21/D29)*100</f>
        <v>0.4199589227909547</v>
      </c>
      <c r="I21" s="42" t="s">
        <v>17</v>
      </c>
    </row>
    <row r="22" spans="1:11" ht="21.9" customHeight="1" x14ac:dyDescent="0.2">
      <c r="A22" s="37">
        <v>18</v>
      </c>
      <c r="B22" s="17" t="s">
        <v>525</v>
      </c>
      <c r="C22" s="43">
        <f>Kiti!D56</f>
        <v>32313.439999999999</v>
      </c>
      <c r="D22" s="43">
        <f>Kiti!E56</f>
        <v>7971</v>
      </c>
      <c r="E22" s="38">
        <v>1</v>
      </c>
      <c r="F22" s="39">
        <f>(C22/C29)*100</f>
        <v>0.15845649848722512</v>
      </c>
      <c r="G22" s="40" t="s">
        <v>17</v>
      </c>
      <c r="H22" s="41">
        <f>(D22/D29)*100</f>
        <v>0.1963223607745411</v>
      </c>
      <c r="I22" s="40" t="s">
        <v>17</v>
      </c>
    </row>
    <row r="23" spans="1:11" ht="21.9" customHeight="1" x14ac:dyDescent="0.2">
      <c r="A23" s="37">
        <v>19</v>
      </c>
      <c r="B23" s="17" t="s">
        <v>90</v>
      </c>
      <c r="C23" s="43">
        <f>Kiti!D11</f>
        <v>25145</v>
      </c>
      <c r="D23" s="43">
        <f>Kiti!E11</f>
        <v>6285</v>
      </c>
      <c r="E23" s="38">
        <v>1</v>
      </c>
      <c r="F23" s="39">
        <f>(C23/C29)*100</f>
        <v>0.12330437905903166</v>
      </c>
      <c r="G23" s="40" t="s">
        <v>17</v>
      </c>
      <c r="H23" s="41">
        <f>(D23/D29)*100</f>
        <v>0.15479689342215416</v>
      </c>
      <c r="I23" s="162" t="s">
        <v>17</v>
      </c>
    </row>
    <row r="24" spans="1:11" ht="21.9" customHeight="1" x14ac:dyDescent="0.2">
      <c r="A24" s="37">
        <v>20</v>
      </c>
      <c r="B24" s="17" t="s">
        <v>334</v>
      </c>
      <c r="C24" s="43">
        <f>Kiti!D24</f>
        <v>19662.919999999998</v>
      </c>
      <c r="D24" s="43">
        <f>Kiti!E24</f>
        <v>5089</v>
      </c>
      <c r="E24" s="38">
        <v>2</v>
      </c>
      <c r="F24" s="39">
        <f>(C24/C29)*100</f>
        <v>9.6421719669413972E-2</v>
      </c>
      <c r="G24" s="40" t="s">
        <v>17</v>
      </c>
      <c r="H24" s="41">
        <f>(D24/D29)*100</f>
        <v>0.12533991895391289</v>
      </c>
      <c r="I24" s="162" t="s">
        <v>17</v>
      </c>
    </row>
    <row r="25" spans="1:11" ht="21.9" customHeight="1" x14ac:dyDescent="0.2">
      <c r="A25" s="37">
        <v>21</v>
      </c>
      <c r="B25" s="17" t="s">
        <v>435</v>
      </c>
      <c r="C25" s="43">
        <f>Kiti!D39</f>
        <v>1418.4800000000002</v>
      </c>
      <c r="D25" s="43">
        <f>Kiti!E39</f>
        <v>315</v>
      </c>
      <c r="E25" s="38">
        <v>1</v>
      </c>
      <c r="F25" s="39">
        <f>(C25/C29)*100</f>
        <v>6.9558479064488069E-3</v>
      </c>
      <c r="G25" s="40" t="s">
        <v>17</v>
      </c>
      <c r="H25" s="39">
        <f>(D25/D29)*100</f>
        <v>7.7583168540936451E-3</v>
      </c>
      <c r="I25" s="40" t="s">
        <v>17</v>
      </c>
    </row>
    <row r="26" spans="1:11" ht="21.9" customHeight="1" x14ac:dyDescent="0.2">
      <c r="A26" s="37">
        <v>22</v>
      </c>
      <c r="B26" s="17" t="s">
        <v>118</v>
      </c>
      <c r="C26" s="43">
        <f>Prioro!D5</f>
        <v>1106</v>
      </c>
      <c r="D26" s="43">
        <f>Prioro!E5</f>
        <v>304</v>
      </c>
      <c r="E26" s="38">
        <v>2</v>
      </c>
      <c r="F26" s="39">
        <f>(C26/C29)*100</f>
        <v>5.4235292598643469E-3</v>
      </c>
      <c r="G26" s="40" t="s">
        <v>17</v>
      </c>
      <c r="H26" s="41">
        <f>(D26/D29)*100</f>
        <v>7.4873915036332318E-3</v>
      </c>
      <c r="I26" s="162" t="s">
        <v>17</v>
      </c>
    </row>
    <row r="27" spans="1:11" ht="21.9" customHeight="1" x14ac:dyDescent="0.2">
      <c r="A27" s="37">
        <v>23</v>
      </c>
      <c r="B27" s="17" t="s">
        <v>433</v>
      </c>
      <c r="C27" s="43">
        <f>Kiti!D33</f>
        <v>108</v>
      </c>
      <c r="D27" s="43">
        <f>Kiti!E33</f>
        <v>54</v>
      </c>
      <c r="E27" s="38">
        <v>1</v>
      </c>
      <c r="F27" s="39">
        <f>(C27/C29)*100</f>
        <v>5.2960321886559624E-4</v>
      </c>
      <c r="G27" s="40" t="s">
        <v>17</v>
      </c>
      <c r="H27" s="39">
        <f>(D27/D29)*100</f>
        <v>1.3299971749874821E-3</v>
      </c>
      <c r="I27" s="161" t="s">
        <v>17</v>
      </c>
    </row>
    <row r="28" spans="1:11" ht="10.5" customHeight="1" x14ac:dyDescent="0.2">
      <c r="A28" s="47"/>
      <c r="B28" s="48"/>
      <c r="C28" s="65"/>
      <c r="D28" s="65"/>
      <c r="E28" s="48"/>
      <c r="F28" s="48"/>
      <c r="G28" s="48"/>
      <c r="H28" s="48"/>
      <c r="I28" s="48"/>
    </row>
    <row r="29" spans="1:11" ht="16.2" x14ac:dyDescent="0.3">
      <c r="A29" s="47"/>
      <c r="B29" s="49" t="s">
        <v>23</v>
      </c>
      <c r="C29" s="50">
        <f>SUM(C5:C28)</f>
        <v>20392625.300000008</v>
      </c>
      <c r="D29" s="50">
        <f>SUM(D5:D28)</f>
        <v>4060159</v>
      </c>
      <c r="E29" s="51">
        <f>SUM(E5:E28)</f>
        <v>309</v>
      </c>
      <c r="F29" s="52">
        <f>SUM(F5:F28)</f>
        <v>99.999999999999986</v>
      </c>
      <c r="G29" s="52" t="s">
        <v>17</v>
      </c>
      <c r="H29" s="52">
        <f>SUM(H5:H28)</f>
        <v>100.00000000000001</v>
      </c>
      <c r="I29" s="53" t="s">
        <v>17</v>
      </c>
      <c r="K29" s="54"/>
    </row>
    <row r="30" spans="1:11" ht="16.2" x14ac:dyDescent="0.3">
      <c r="A30" s="47"/>
      <c r="B30" s="49"/>
      <c r="C30" s="55"/>
      <c r="D30" s="55"/>
      <c r="E30" s="51"/>
      <c r="F30" s="52"/>
      <c r="G30" s="52"/>
      <c r="H30" s="52"/>
      <c r="I30" s="53"/>
    </row>
    <row r="31" spans="1:11" ht="16.2" x14ac:dyDescent="0.3">
      <c r="A31" s="56"/>
      <c r="B31" s="23" t="s">
        <v>527</v>
      </c>
    </row>
    <row r="32" spans="1:11" ht="16.2" x14ac:dyDescent="0.3">
      <c r="A32" s="56"/>
      <c r="B32" s="23" t="s">
        <v>24</v>
      </c>
      <c r="C32" s="57"/>
      <c r="D32" s="57"/>
    </row>
    <row r="33" spans="1:11" ht="16.2" x14ac:dyDescent="0.3">
      <c r="A33" s="56"/>
      <c r="B33" s="23" t="s">
        <v>25</v>
      </c>
      <c r="C33" s="23"/>
      <c r="D33" s="23"/>
    </row>
    <row r="34" spans="1:11" x14ac:dyDescent="0.2">
      <c r="A34" s="58"/>
      <c r="B34" s="28" t="s">
        <v>9</v>
      </c>
      <c r="C34" s="28" t="s">
        <v>10</v>
      </c>
      <c r="D34" s="29" t="s">
        <v>11</v>
      </c>
      <c r="E34" s="29" t="s">
        <v>12</v>
      </c>
      <c r="F34" s="59" t="s">
        <v>13</v>
      </c>
      <c r="G34" s="60"/>
      <c r="H34" s="60"/>
      <c r="I34" s="61"/>
    </row>
    <row r="35" spans="1:11" x14ac:dyDescent="0.2">
      <c r="A35" s="62"/>
      <c r="B35" s="31"/>
      <c r="C35" s="32" t="s">
        <v>34</v>
      </c>
      <c r="D35" s="32" t="s">
        <v>14</v>
      </c>
      <c r="E35" s="32" t="s">
        <v>15</v>
      </c>
      <c r="F35" s="33" t="s">
        <v>6</v>
      </c>
      <c r="G35" s="34"/>
      <c r="H35" s="35" t="s">
        <v>4</v>
      </c>
      <c r="I35" s="36"/>
    </row>
    <row r="36" spans="1:11" ht="21.9" customHeight="1" x14ac:dyDescent="0.2">
      <c r="A36" s="37">
        <v>1</v>
      </c>
      <c r="B36" s="17" t="s">
        <v>26</v>
      </c>
      <c r="C36" s="43">
        <f>Acme!D92</f>
        <v>3184640.1800000006</v>
      </c>
      <c r="D36" s="43">
        <f>Acme!E92</f>
        <v>670433</v>
      </c>
      <c r="E36" s="38">
        <v>57</v>
      </c>
      <c r="F36" s="41">
        <f>(C36/C65)*100</f>
        <v>15.616626761636224</v>
      </c>
      <c r="G36" s="63" t="s">
        <v>17</v>
      </c>
      <c r="H36" s="39">
        <f>(D36/D65)*100</f>
        <v>16.512481407747824</v>
      </c>
      <c r="I36" s="42" t="s">
        <v>17</v>
      </c>
    </row>
    <row r="37" spans="1:11" ht="21.9" customHeight="1" x14ac:dyDescent="0.2">
      <c r="A37" s="37">
        <v>2</v>
      </c>
      <c r="B37" s="17" t="s">
        <v>175</v>
      </c>
      <c r="C37" s="43">
        <f>NCG!D29</f>
        <v>2858407.7500000009</v>
      </c>
      <c r="D37" s="43">
        <f>NCG!E29</f>
        <v>569610</v>
      </c>
      <c r="E37" s="38">
        <v>17</v>
      </c>
      <c r="F37" s="41">
        <f>(C37/C65)*100</f>
        <v>14.016869863244139</v>
      </c>
      <c r="G37" s="63" t="s">
        <v>17</v>
      </c>
      <c r="H37" s="39">
        <f>(D37/D65)*100</f>
        <v>14.029253534159622</v>
      </c>
      <c r="I37" s="42" t="s">
        <v>17</v>
      </c>
    </row>
    <row r="38" spans="1:11" ht="21.9" customHeight="1" x14ac:dyDescent="0.2">
      <c r="A38" s="37">
        <v>3</v>
      </c>
      <c r="B38" s="17" t="s">
        <v>28</v>
      </c>
      <c r="C38" s="43">
        <f>Acme!F92</f>
        <v>2143253.31</v>
      </c>
      <c r="D38" s="43">
        <f>Acme!G92</f>
        <v>406263</v>
      </c>
      <c r="E38" s="38">
        <v>17</v>
      </c>
      <c r="F38" s="41">
        <f>(C38/C65)*100</f>
        <v>10.509943072410589</v>
      </c>
      <c r="G38" s="63" t="s">
        <v>17</v>
      </c>
      <c r="H38" s="39">
        <f>(D38/D65)*100</f>
        <v>10.006085968554434</v>
      </c>
      <c r="I38" s="42" t="s">
        <v>17</v>
      </c>
    </row>
    <row r="39" spans="1:11" ht="21.9" customHeight="1" x14ac:dyDescent="0.2">
      <c r="A39" s="37">
        <v>4</v>
      </c>
      <c r="B39" s="17" t="s">
        <v>30</v>
      </c>
      <c r="C39" s="43">
        <f>Acme!H92</f>
        <v>1809039.3699999999</v>
      </c>
      <c r="D39" s="43">
        <f>Acme!I92</f>
        <v>355698</v>
      </c>
      <c r="E39" s="38">
        <v>15</v>
      </c>
      <c r="F39" s="41">
        <f>(C39/C65)*100</f>
        <v>8.8710469759869479</v>
      </c>
      <c r="G39" s="63" t="s">
        <v>17</v>
      </c>
      <c r="H39" s="39">
        <f>(D39/D65)*100</f>
        <v>8.7606913916425437</v>
      </c>
      <c r="I39" s="42" t="s">
        <v>17</v>
      </c>
      <c r="K39" s="64"/>
    </row>
    <row r="40" spans="1:11" ht="21.9" customHeight="1" x14ac:dyDescent="0.2">
      <c r="A40" s="37">
        <v>5</v>
      </c>
      <c r="B40" s="17" t="s">
        <v>60</v>
      </c>
      <c r="C40" s="43">
        <f>TFD!F58</f>
        <v>1788842.6300000001</v>
      </c>
      <c r="D40" s="43">
        <f>TFD!G58</f>
        <v>334142</v>
      </c>
      <c r="E40" s="38">
        <v>11</v>
      </c>
      <c r="F40" s="41">
        <f>(C40/C65)*100</f>
        <v>8.7720075452962849</v>
      </c>
      <c r="G40" s="63" t="s">
        <v>17</v>
      </c>
      <c r="H40" s="39">
        <f>(D40/D65)*100</f>
        <v>8.2297762230493934</v>
      </c>
      <c r="I40" s="42" t="s">
        <v>17</v>
      </c>
    </row>
    <row r="41" spans="1:11" ht="21.9" customHeight="1" x14ac:dyDescent="0.2">
      <c r="A41" s="37">
        <v>6</v>
      </c>
      <c r="B41" s="17" t="s">
        <v>682</v>
      </c>
      <c r="C41" s="43">
        <f>'Vabalo filmai'!D5</f>
        <v>1683769</v>
      </c>
      <c r="D41" s="43">
        <f>'Vabalo filmai'!E5</f>
        <v>299938</v>
      </c>
      <c r="E41" s="38">
        <v>2</v>
      </c>
      <c r="F41" s="41">
        <f>(C41/C65)*100</f>
        <v>8.2567544650565381</v>
      </c>
      <c r="G41" s="161" t="s">
        <v>17</v>
      </c>
      <c r="H41" s="39">
        <f>(D41/D65)*100</f>
        <v>7.3873461605813953</v>
      </c>
      <c r="I41" s="161" t="s">
        <v>17</v>
      </c>
    </row>
    <row r="42" spans="1:11" ht="21.9" customHeight="1" x14ac:dyDescent="0.2">
      <c r="A42" s="37">
        <v>7</v>
      </c>
      <c r="B42" s="17" t="s">
        <v>27</v>
      </c>
      <c r="C42" s="43">
        <f>TFD!H58</f>
        <v>1539228.7700000003</v>
      </c>
      <c r="D42" s="43">
        <f>TFD!I58</f>
        <v>316701</v>
      </c>
      <c r="E42" s="38">
        <v>15</v>
      </c>
      <c r="F42" s="41">
        <f>(C42/C65)*100</f>
        <v>7.5479676959493771</v>
      </c>
      <c r="G42" s="63" t="s">
        <v>17</v>
      </c>
      <c r="H42" s="39">
        <f>(D42/D65)*100</f>
        <v>7.8002117651057512</v>
      </c>
      <c r="I42" s="42" t="s">
        <v>17</v>
      </c>
    </row>
    <row r="43" spans="1:11" ht="21.9" customHeight="1" x14ac:dyDescent="0.2">
      <c r="A43" s="37">
        <v>8</v>
      </c>
      <c r="B43" s="17" t="s">
        <v>376</v>
      </c>
      <c r="C43" s="43">
        <f>Kiti!D17</f>
        <v>1008470</v>
      </c>
      <c r="D43" s="43">
        <f>Kiti!E17</f>
        <v>194486</v>
      </c>
      <c r="E43" s="38">
        <v>1</v>
      </c>
      <c r="F43" s="41">
        <f>(C43/C65)*100</f>
        <v>4.9452681308276656</v>
      </c>
      <c r="G43" s="63" t="s">
        <v>17</v>
      </c>
      <c r="H43" s="39">
        <f>(D43/D65)*100</f>
        <v>4.7901079736039893</v>
      </c>
      <c r="I43" s="42" t="s">
        <v>17</v>
      </c>
    </row>
    <row r="44" spans="1:11" ht="21.9" customHeight="1" x14ac:dyDescent="0.2">
      <c r="A44" s="37">
        <v>9</v>
      </c>
      <c r="B44" s="17" t="s">
        <v>29</v>
      </c>
      <c r="C44" s="43">
        <f>GPĮ!D28</f>
        <v>965912.61</v>
      </c>
      <c r="D44" s="43">
        <f>GPĮ!E28</f>
        <v>203114</v>
      </c>
      <c r="E44" s="38">
        <v>25</v>
      </c>
      <c r="F44" s="41">
        <f>(C44/C65)*100</f>
        <v>4.7365780314710122</v>
      </c>
      <c r="G44" s="63" t="s">
        <v>17</v>
      </c>
      <c r="H44" s="39">
        <f>(D44/D65)*100</f>
        <v>5.0026119666742117</v>
      </c>
      <c r="I44" s="42" t="s">
        <v>17</v>
      </c>
    </row>
    <row r="45" spans="1:11" ht="21.9" customHeight="1" x14ac:dyDescent="0.2">
      <c r="A45" s="37">
        <v>10</v>
      </c>
      <c r="B45" s="17" t="s">
        <v>31</v>
      </c>
      <c r="C45" s="43">
        <f>TFD!D58</f>
        <v>728595.44000000018</v>
      </c>
      <c r="D45" s="43">
        <f>TFD!E58</f>
        <v>150008</v>
      </c>
      <c r="E45" s="38">
        <v>29</v>
      </c>
      <c r="F45" s="41">
        <f>(C45/C65)*100</f>
        <v>3.5728378729147732</v>
      </c>
      <c r="G45" s="63" t="s">
        <v>17</v>
      </c>
      <c r="H45" s="39">
        <f>(D45/D65)*100</f>
        <v>3.6946336338059669</v>
      </c>
      <c r="I45" s="42" t="s">
        <v>17</v>
      </c>
    </row>
    <row r="46" spans="1:11" ht="21.9" customHeight="1" x14ac:dyDescent="0.2">
      <c r="A46" s="37">
        <v>11</v>
      </c>
      <c r="B46" s="17" t="s">
        <v>176</v>
      </c>
      <c r="C46" s="43">
        <f>NCG!F29</f>
        <v>565276.02</v>
      </c>
      <c r="D46" s="43">
        <f>NCG!G29</f>
        <v>107230</v>
      </c>
      <c r="E46" s="38">
        <v>8</v>
      </c>
      <c r="F46" s="41">
        <f>(C46/C65)*100</f>
        <v>2.771962960551233</v>
      </c>
      <c r="G46" s="63" t="s">
        <v>17</v>
      </c>
      <c r="H46" s="39">
        <f>(D46/D65)*100</f>
        <v>2.6410295754427349</v>
      </c>
      <c r="I46" s="42" t="s">
        <v>17</v>
      </c>
    </row>
    <row r="47" spans="1:11" ht="21.9" customHeight="1" x14ac:dyDescent="0.2">
      <c r="A47" s="37">
        <v>12</v>
      </c>
      <c r="B47" s="17" t="s">
        <v>681</v>
      </c>
      <c r="C47" s="43">
        <f>Kiti!D61</f>
        <v>465368</v>
      </c>
      <c r="D47" s="43">
        <f>Kiti!E61</f>
        <v>89616</v>
      </c>
      <c r="E47" s="45">
        <v>1</v>
      </c>
      <c r="F47" s="41">
        <f>(C47/C65)*100</f>
        <v>2.2820406551578221</v>
      </c>
      <c r="G47" s="161" t="s">
        <v>17</v>
      </c>
      <c r="H47" s="39">
        <f>(D47/D65)*100</f>
        <v>2.2072042006236701</v>
      </c>
      <c r="I47" s="161" t="s">
        <v>17</v>
      </c>
    </row>
    <row r="48" spans="1:11" ht="21.9" customHeight="1" x14ac:dyDescent="0.2">
      <c r="A48" s="37">
        <v>13</v>
      </c>
      <c r="B48" s="17" t="s">
        <v>484</v>
      </c>
      <c r="C48" s="43">
        <f>'Europos kinas'!D24</f>
        <v>366100.26</v>
      </c>
      <c r="D48" s="43">
        <f>'Europos kinas'!E24</f>
        <v>74108</v>
      </c>
      <c r="E48" s="38">
        <v>21</v>
      </c>
      <c r="F48" s="41">
        <f>(C48/C65)*100</f>
        <v>1.7952581122549234</v>
      </c>
      <c r="G48" s="161" t="s">
        <v>17</v>
      </c>
      <c r="H48" s="41">
        <f>(D48/D65)*100</f>
        <v>1.8252487156291168</v>
      </c>
      <c r="I48" s="161" t="s">
        <v>17</v>
      </c>
    </row>
    <row r="49" spans="1:9" ht="21.9" customHeight="1" x14ac:dyDescent="0.2">
      <c r="A49" s="37">
        <v>14</v>
      </c>
      <c r="B49" s="17" t="s">
        <v>33</v>
      </c>
      <c r="C49" s="43">
        <f>'Best Film'!D15</f>
        <v>344832</v>
      </c>
      <c r="D49" s="43">
        <f>'Best Film'!E15</f>
        <v>76514</v>
      </c>
      <c r="E49" s="38">
        <v>12</v>
      </c>
      <c r="F49" s="41">
        <f>(C49/C65)*100</f>
        <v>1.6909642330357528</v>
      </c>
      <c r="G49" s="163" t="s">
        <v>17</v>
      </c>
      <c r="H49" s="39">
        <f>(D49/D65)*100</f>
        <v>1.8845074786480036</v>
      </c>
      <c r="I49" s="164" t="s">
        <v>17</v>
      </c>
    </row>
    <row r="50" spans="1:9" ht="21.9" customHeight="1" x14ac:dyDescent="0.2">
      <c r="A50" s="37">
        <v>15</v>
      </c>
      <c r="B50" s="17" t="s">
        <v>487</v>
      </c>
      <c r="C50" s="43">
        <f>Kiti!D45</f>
        <v>281885</v>
      </c>
      <c r="D50" s="43">
        <f>Kiti!E45</f>
        <v>50710</v>
      </c>
      <c r="E50" s="38">
        <v>1</v>
      </c>
      <c r="F50" s="41">
        <f>(C50/C65)*100</f>
        <v>1.3822889199067463</v>
      </c>
      <c r="G50" s="40" t="s">
        <v>17</v>
      </c>
      <c r="H50" s="41">
        <f>(D50/D65)*100</f>
        <v>1.248965865622504</v>
      </c>
      <c r="I50" s="40" t="s">
        <v>17</v>
      </c>
    </row>
    <row r="51" spans="1:9" ht="21.9" customHeight="1" x14ac:dyDescent="0.2">
      <c r="A51" s="37">
        <v>16</v>
      </c>
      <c r="B51" s="17" t="s">
        <v>173</v>
      </c>
      <c r="C51" s="43">
        <f>Kiti!D29</f>
        <v>138341</v>
      </c>
      <c r="D51" s="43">
        <f>Kiti!E29</f>
        <v>28243</v>
      </c>
      <c r="E51" s="38">
        <v>1</v>
      </c>
      <c r="F51" s="41">
        <f>(C51/C65)*100</f>
        <v>0.6783873972322727</v>
      </c>
      <c r="G51" s="163" t="s">
        <v>17</v>
      </c>
      <c r="H51" s="39">
        <f>(D51/D65)*100</f>
        <v>0.69561315209576768</v>
      </c>
      <c r="I51" s="162" t="s">
        <v>17</v>
      </c>
    </row>
    <row r="52" spans="1:9" ht="21.9" customHeight="1" x14ac:dyDescent="0.2">
      <c r="A52" s="37">
        <v>17</v>
      </c>
      <c r="B52" s="17" t="s">
        <v>32</v>
      </c>
      <c r="C52" s="43">
        <f>'A-one Films'!D24</f>
        <v>115384.05000000002</v>
      </c>
      <c r="D52" s="43">
        <f>'A-one Films'!E24</f>
        <v>28674</v>
      </c>
      <c r="E52" s="38">
        <v>21</v>
      </c>
      <c r="F52" s="41">
        <f>(C52/C65)*100</f>
        <v>0.56581263227545286</v>
      </c>
      <c r="G52" s="163" t="s">
        <v>17</v>
      </c>
      <c r="H52" s="39">
        <f>(D52/D65)*100</f>
        <v>0.70622849991835301</v>
      </c>
      <c r="I52" s="162" t="s">
        <v>17</v>
      </c>
    </row>
    <row r="53" spans="1:9" ht="21.9" customHeight="1" x14ac:dyDescent="0.2">
      <c r="A53" s="37">
        <v>18</v>
      </c>
      <c r="B53" s="17" t="s">
        <v>483</v>
      </c>
      <c r="C53" s="43">
        <f>Kiti!D6</f>
        <v>99089.11</v>
      </c>
      <c r="D53" s="43">
        <f>Kiti!E6</f>
        <v>24384</v>
      </c>
      <c r="E53" s="38">
        <v>2</v>
      </c>
      <c r="F53" s="41">
        <f>(C53/C65)*100</f>
        <v>0.48590658898636246</v>
      </c>
      <c r="G53" s="63" t="s">
        <v>17</v>
      </c>
      <c r="H53" s="39">
        <f>(D53/D65)*100</f>
        <v>0.60056761323879193</v>
      </c>
      <c r="I53" s="42" t="s">
        <v>17</v>
      </c>
    </row>
    <row r="54" spans="1:9" ht="21.9" customHeight="1" x14ac:dyDescent="0.2">
      <c r="A54" s="37">
        <v>19</v>
      </c>
      <c r="B54" s="17" t="s">
        <v>524</v>
      </c>
      <c r="C54" s="43">
        <f>Kiti!D51</f>
        <v>78326.19</v>
      </c>
      <c r="D54" s="43">
        <f>Kiti!E51</f>
        <v>16528</v>
      </c>
      <c r="E54" s="38">
        <v>2</v>
      </c>
      <c r="F54" s="41">
        <f>(C54/C65)*100</f>
        <v>0.38409076245813223</v>
      </c>
      <c r="G54" s="161" t="s">
        <v>17</v>
      </c>
      <c r="H54" s="41">
        <f>(D54/D65)*100</f>
        <v>0.40707765385542782</v>
      </c>
      <c r="I54" s="161" t="s">
        <v>17</v>
      </c>
    </row>
    <row r="55" spans="1:9" ht="21.9" customHeight="1" x14ac:dyDescent="0.2">
      <c r="A55" s="37">
        <v>20</v>
      </c>
      <c r="B55" s="17" t="s">
        <v>67</v>
      </c>
      <c r="C55" s="43">
        <f>'Kino pasaka'!D21</f>
        <v>66792.37</v>
      </c>
      <c r="D55" s="43">
        <f>'Kino pasaka'!E21</f>
        <v>16968</v>
      </c>
      <c r="E55" s="38">
        <v>18</v>
      </c>
      <c r="F55" s="41">
        <f>(C55/C65)*100</f>
        <v>0.32753198284872115</v>
      </c>
      <c r="G55" s="63" t="s">
        <v>17</v>
      </c>
      <c r="H55" s="39">
        <f>(D55/D65)*100</f>
        <v>0.4179146678738444</v>
      </c>
      <c r="I55" s="42" t="s">
        <v>17</v>
      </c>
    </row>
    <row r="56" spans="1:9" ht="21.9" customHeight="1" x14ac:dyDescent="0.2">
      <c r="A56" s="37">
        <v>21</v>
      </c>
      <c r="B56" s="17" t="s">
        <v>61</v>
      </c>
      <c r="C56" s="44">
        <f>'Kino Aljansas'!D10</f>
        <v>44276.200000000004</v>
      </c>
      <c r="D56" s="44">
        <f>'Kino Aljansas'!E10</f>
        <v>9722</v>
      </c>
      <c r="E56" s="38">
        <v>7</v>
      </c>
      <c r="F56" s="41">
        <f>(C56/C65)*100</f>
        <v>0.21711868554756403</v>
      </c>
      <c r="G56" s="63" t="s">
        <v>17</v>
      </c>
      <c r="H56" s="39">
        <f>(D56/D65)*100</f>
        <v>0.23944875065237595</v>
      </c>
      <c r="I56" s="42" t="s">
        <v>17</v>
      </c>
    </row>
    <row r="57" spans="1:9" ht="21.9" customHeight="1" x14ac:dyDescent="0.2">
      <c r="A57" s="37">
        <v>22</v>
      </c>
      <c r="B57" s="17" t="s">
        <v>66</v>
      </c>
      <c r="C57" s="43">
        <f>'Skalvijos kino centras'!D21</f>
        <v>37042.19999999999</v>
      </c>
      <c r="D57" s="43">
        <f>'Skalvijos kino centras'!E21</f>
        <v>17051</v>
      </c>
      <c r="E57" s="38">
        <v>18</v>
      </c>
      <c r="F57" s="41">
        <f>(C57/C65)*100</f>
        <v>0.18164507735058505</v>
      </c>
      <c r="G57" s="63" t="s">
        <v>17</v>
      </c>
      <c r="H57" s="39">
        <f>(D57/D65)*100</f>
        <v>0.4199589227909547</v>
      </c>
      <c r="I57" s="42" t="s">
        <v>17</v>
      </c>
    </row>
    <row r="58" spans="1:9" ht="21.9" customHeight="1" x14ac:dyDescent="0.2">
      <c r="A58" s="37">
        <v>23</v>
      </c>
      <c r="B58" s="17" t="s">
        <v>528</v>
      </c>
      <c r="C58" s="43">
        <f>Kiti!D56</f>
        <v>32313.439999999999</v>
      </c>
      <c r="D58" s="43">
        <f>Kiti!E56</f>
        <v>7971</v>
      </c>
      <c r="E58" s="38">
        <v>1</v>
      </c>
      <c r="F58" s="41">
        <f>(C58/C65)*100</f>
        <v>0.15845649848722512</v>
      </c>
      <c r="G58" s="40" t="s">
        <v>17</v>
      </c>
      <c r="H58" s="41">
        <f>(D58/D65)*100</f>
        <v>0.1963223607745411</v>
      </c>
      <c r="I58" s="40" t="s">
        <v>17</v>
      </c>
    </row>
    <row r="59" spans="1:9" ht="21.9" customHeight="1" x14ac:dyDescent="0.2">
      <c r="A59" s="37">
        <v>24</v>
      </c>
      <c r="B59" s="17" t="s">
        <v>91</v>
      </c>
      <c r="C59" s="43">
        <f>Kiti!D12</f>
        <v>25145</v>
      </c>
      <c r="D59" s="43">
        <f>Kiti!E12</f>
        <v>6285</v>
      </c>
      <c r="E59" s="38">
        <v>1</v>
      </c>
      <c r="F59" s="41">
        <f>(C59/C65)*100</f>
        <v>0.12330437905903166</v>
      </c>
      <c r="G59" s="163" t="s">
        <v>17</v>
      </c>
      <c r="H59" s="39">
        <f>(D59/D65)*100</f>
        <v>0.15479689342215416</v>
      </c>
      <c r="I59" s="162" t="s">
        <v>17</v>
      </c>
    </row>
    <row r="60" spans="1:9" ht="21.9" customHeight="1" x14ac:dyDescent="0.2">
      <c r="A60" s="37">
        <v>25</v>
      </c>
      <c r="B60" s="17" t="s">
        <v>438</v>
      </c>
      <c r="C60" s="43">
        <f>Kiti!D24</f>
        <v>19662.919999999998</v>
      </c>
      <c r="D60" s="43">
        <f>Kiti!E24</f>
        <v>5089</v>
      </c>
      <c r="E60" s="38">
        <v>2</v>
      </c>
      <c r="F60" s="41">
        <f>(C60/C65)*100</f>
        <v>9.6421719669413972E-2</v>
      </c>
      <c r="G60" s="163" t="s">
        <v>17</v>
      </c>
      <c r="H60" s="39">
        <f>(D60/D65)*100</f>
        <v>0.12533991895391289</v>
      </c>
      <c r="I60" s="162" t="s">
        <v>17</v>
      </c>
    </row>
    <row r="61" spans="1:9" ht="21.9" customHeight="1" x14ac:dyDescent="0.2">
      <c r="A61" s="37">
        <v>26</v>
      </c>
      <c r="B61" s="130" t="s">
        <v>440</v>
      </c>
      <c r="C61" s="43">
        <f>Kiti!D40</f>
        <v>1418.4800000000002</v>
      </c>
      <c r="D61" s="43">
        <f>Kiti!E40</f>
        <v>315</v>
      </c>
      <c r="E61" s="38">
        <v>1</v>
      </c>
      <c r="F61" s="41">
        <f>(C61/C65)*100</f>
        <v>6.9558479064488069E-3</v>
      </c>
      <c r="G61" s="40" t="s">
        <v>17</v>
      </c>
      <c r="H61" s="39">
        <f>(D61/D65)*100</f>
        <v>7.7583168540936451E-3</v>
      </c>
      <c r="I61" s="40" t="s">
        <v>17</v>
      </c>
    </row>
    <row r="62" spans="1:9" ht="21.9" customHeight="1" x14ac:dyDescent="0.2">
      <c r="A62" s="37">
        <v>27</v>
      </c>
      <c r="B62" s="17" t="s">
        <v>117</v>
      </c>
      <c r="C62" s="43">
        <f>Prioro!D5</f>
        <v>1106</v>
      </c>
      <c r="D62" s="43">
        <f>Prioro!E5</f>
        <v>304</v>
      </c>
      <c r="E62" s="38">
        <v>2</v>
      </c>
      <c r="F62" s="41">
        <f>(C62/C65)*100</f>
        <v>5.4235292598643469E-3</v>
      </c>
      <c r="G62" s="63" t="s">
        <v>17</v>
      </c>
      <c r="H62" s="39">
        <f>(D62/D65)*100</f>
        <v>7.4873915036332318E-3</v>
      </c>
      <c r="I62" s="42" t="s">
        <v>17</v>
      </c>
    </row>
    <row r="63" spans="1:9" ht="21.9" customHeight="1" x14ac:dyDescent="0.2">
      <c r="A63" s="37">
        <v>28</v>
      </c>
      <c r="B63" s="17" t="s">
        <v>439</v>
      </c>
      <c r="C63" s="43">
        <f>Kiti!D33</f>
        <v>108</v>
      </c>
      <c r="D63" s="43">
        <f>Kiti!E33</f>
        <v>54</v>
      </c>
      <c r="E63" s="38">
        <v>1</v>
      </c>
      <c r="F63" s="41">
        <f>(C63/C65)*100</f>
        <v>5.2960321886559624E-4</v>
      </c>
      <c r="G63" s="161" t="s">
        <v>17</v>
      </c>
      <c r="H63" s="39">
        <f>(D63/D65)*100</f>
        <v>1.3299971749874821E-3</v>
      </c>
      <c r="I63" s="161" t="s">
        <v>17</v>
      </c>
    </row>
    <row r="64" spans="1:9" ht="7.5" customHeight="1" x14ac:dyDescent="0.2">
      <c r="A64" s="22"/>
      <c r="C64" s="65"/>
      <c r="D64" s="65"/>
      <c r="E64" s="66"/>
    </row>
    <row r="65" spans="1:9" ht="16.2" x14ac:dyDescent="0.3">
      <c r="A65" s="22"/>
      <c r="B65" s="67" t="s">
        <v>23</v>
      </c>
      <c r="C65" s="50">
        <f>SUM(C36:C64)</f>
        <v>20392625.300000008</v>
      </c>
      <c r="D65" s="50">
        <f>SUM(D36:D64)</f>
        <v>4060159</v>
      </c>
      <c r="E65" s="68">
        <f>SUM(E36:E64)</f>
        <v>309</v>
      </c>
      <c r="F65" s="64">
        <f>SUM(F36:F64)</f>
        <v>100</v>
      </c>
      <c r="G65" s="52" t="s">
        <v>17</v>
      </c>
      <c r="H65" s="64">
        <f>SUM(H36:H64)</f>
        <v>100.00000000000001</v>
      </c>
      <c r="I65" s="53" t="s">
        <v>17</v>
      </c>
    </row>
    <row r="66" spans="1:9" ht="16.2" x14ac:dyDescent="0.3">
      <c r="D66" s="55"/>
      <c r="E66" s="66"/>
      <c r="F66" s="64"/>
      <c r="G66" s="52"/>
      <c r="H66" s="64"/>
      <c r="I66" s="53"/>
    </row>
    <row r="67" spans="1:9" x14ac:dyDescent="0.2">
      <c r="C67" s="54"/>
    </row>
    <row r="68" spans="1:9" x14ac:dyDescent="0.2">
      <c r="C68" s="54"/>
      <c r="D68" s="64"/>
    </row>
  </sheetData>
  <sortState ref="A36:K63">
    <sortCondition descending="1" ref="C36:C63"/>
  </sortState>
  <mergeCells count="1">
    <mergeCell ref="F3:I3"/>
  </mergeCells>
  <pageMargins left="0.7" right="0.7" top="0.75" bottom="0.75" header="0.3" footer="0.3"/>
  <pageSetup paperSize="9" orientation="portrait" r:id="rId1"/>
  <ignoredErrors>
    <ignoredError sqref="H1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1"/>
  <sheetViews>
    <sheetView workbookViewId="0">
      <selection activeCell="D20" sqref="D3:E20"/>
    </sheetView>
  </sheetViews>
  <sheetFormatPr defaultRowHeight="14.4" x14ac:dyDescent="0.3"/>
  <cols>
    <col min="1" max="1" width="3.6640625" customWidth="1"/>
    <col min="2" max="3" width="35" customWidth="1"/>
    <col min="4" max="4" width="14.5546875" customWidth="1"/>
    <col min="5" max="5" width="16.33203125" customWidth="1"/>
    <col min="6" max="6" width="13.33203125" customWidth="1"/>
  </cols>
  <sheetData>
    <row r="1" spans="1:6" ht="17.399999999999999" x14ac:dyDescent="0.3">
      <c r="A1" s="77"/>
      <c r="B1" s="140" t="s">
        <v>45</v>
      </c>
      <c r="C1" s="141"/>
      <c r="D1" s="146" t="s">
        <v>1</v>
      </c>
      <c r="E1" s="147"/>
    </row>
    <row r="2" spans="1:6" x14ac:dyDescent="0.3">
      <c r="A2" s="79"/>
      <c r="B2" s="80"/>
      <c r="C2" s="80"/>
      <c r="D2" s="88" t="s">
        <v>5</v>
      </c>
      <c r="E2" s="88" t="s">
        <v>4</v>
      </c>
    </row>
    <row r="3" spans="1:6" x14ac:dyDescent="0.3">
      <c r="A3" s="85">
        <v>1</v>
      </c>
      <c r="B3" s="8" t="s">
        <v>313</v>
      </c>
      <c r="C3" s="8" t="s">
        <v>314</v>
      </c>
      <c r="D3" s="18">
        <v>9169.1299999999992</v>
      </c>
      <c r="E3" s="18">
        <v>2307</v>
      </c>
      <c r="F3" s="12">
        <v>42769</v>
      </c>
    </row>
    <row r="4" spans="1:6" x14ac:dyDescent="0.3">
      <c r="A4" s="85">
        <v>2</v>
      </c>
      <c r="B4" s="13" t="s">
        <v>683</v>
      </c>
      <c r="C4" s="13" t="s">
        <v>684</v>
      </c>
      <c r="D4" s="18">
        <v>8364.5</v>
      </c>
      <c r="E4" s="18">
        <v>2245</v>
      </c>
      <c r="F4" s="12">
        <v>43014</v>
      </c>
    </row>
    <row r="5" spans="1:6" x14ac:dyDescent="0.3">
      <c r="A5" s="85">
        <v>3</v>
      </c>
      <c r="B5" s="13" t="s">
        <v>685</v>
      </c>
      <c r="C5" s="13" t="s">
        <v>686</v>
      </c>
      <c r="D5" s="18">
        <v>7127.76</v>
      </c>
      <c r="E5" s="18">
        <v>1686</v>
      </c>
      <c r="F5" s="12">
        <v>42979</v>
      </c>
    </row>
    <row r="6" spans="1:6" x14ac:dyDescent="0.3">
      <c r="A6" s="85">
        <v>4</v>
      </c>
      <c r="B6" s="13" t="s">
        <v>317</v>
      </c>
      <c r="C6" s="13" t="s">
        <v>318</v>
      </c>
      <c r="D6" s="18">
        <v>6028.4000000000005</v>
      </c>
      <c r="E6" s="18">
        <v>1409</v>
      </c>
      <c r="F6" s="12">
        <v>42888</v>
      </c>
    </row>
    <row r="7" spans="1:6" x14ac:dyDescent="0.3">
      <c r="A7" s="85">
        <v>5</v>
      </c>
      <c r="B7" s="13" t="s">
        <v>687</v>
      </c>
      <c r="C7" s="13" t="s">
        <v>688</v>
      </c>
      <c r="D7" s="18">
        <v>6008.3</v>
      </c>
      <c r="E7" s="18">
        <v>1552</v>
      </c>
      <c r="F7" s="12">
        <v>42958</v>
      </c>
    </row>
    <row r="8" spans="1:6" x14ac:dyDescent="0.3">
      <c r="A8" s="85">
        <v>6</v>
      </c>
      <c r="B8" s="13" t="s">
        <v>315</v>
      </c>
      <c r="C8" s="13" t="s">
        <v>316</v>
      </c>
      <c r="D8" s="18">
        <v>4945.6000000000004</v>
      </c>
      <c r="E8" s="18">
        <v>1490</v>
      </c>
      <c r="F8" s="12">
        <v>42860</v>
      </c>
    </row>
    <row r="9" spans="1:6" ht="25.2" x14ac:dyDescent="0.3">
      <c r="A9" s="85">
        <v>7</v>
      </c>
      <c r="B9" s="13" t="s">
        <v>64</v>
      </c>
      <c r="C9" s="13" t="s">
        <v>65</v>
      </c>
      <c r="D9" s="18">
        <v>3838.6000000000004</v>
      </c>
      <c r="E9" s="18">
        <v>839</v>
      </c>
      <c r="F9" s="12">
        <v>42244</v>
      </c>
    </row>
    <row r="10" spans="1:6" x14ac:dyDescent="0.3">
      <c r="A10" s="85">
        <v>8</v>
      </c>
      <c r="B10" s="13" t="s">
        <v>321</v>
      </c>
      <c r="C10" s="13" t="s">
        <v>322</v>
      </c>
      <c r="D10" s="18">
        <v>3783.4</v>
      </c>
      <c r="E10" s="18">
        <v>926</v>
      </c>
      <c r="F10" s="12">
        <v>42895</v>
      </c>
    </row>
    <row r="11" spans="1:6" x14ac:dyDescent="0.3">
      <c r="A11" s="85">
        <v>9</v>
      </c>
      <c r="B11" s="13" t="s">
        <v>164</v>
      </c>
      <c r="C11" s="13" t="s">
        <v>165</v>
      </c>
      <c r="D11" s="18">
        <v>3741.3999999999996</v>
      </c>
      <c r="E11" s="18">
        <v>978</v>
      </c>
      <c r="F11" s="12">
        <v>42713</v>
      </c>
    </row>
    <row r="12" spans="1:6" x14ac:dyDescent="0.3">
      <c r="A12" s="85">
        <v>10</v>
      </c>
      <c r="B12" s="13" t="s">
        <v>319</v>
      </c>
      <c r="C12" s="13" t="s">
        <v>320</v>
      </c>
      <c r="D12" s="18">
        <v>3265.08</v>
      </c>
      <c r="E12" s="18">
        <v>848</v>
      </c>
      <c r="F12" s="12">
        <v>42783</v>
      </c>
    </row>
    <row r="13" spans="1:6" x14ac:dyDescent="0.3">
      <c r="A13" s="85">
        <v>11</v>
      </c>
      <c r="B13" s="13" t="s">
        <v>689</v>
      </c>
      <c r="C13" s="13" t="s">
        <v>690</v>
      </c>
      <c r="D13" s="18">
        <v>2740.2000000000003</v>
      </c>
      <c r="E13" s="18">
        <v>804</v>
      </c>
      <c r="F13" s="12">
        <v>42972</v>
      </c>
    </row>
    <row r="14" spans="1:6" x14ac:dyDescent="0.3">
      <c r="A14" s="85">
        <v>12</v>
      </c>
      <c r="B14" s="13" t="s">
        <v>160</v>
      </c>
      <c r="C14" s="13" t="s">
        <v>161</v>
      </c>
      <c r="D14" s="18">
        <v>2688.2</v>
      </c>
      <c r="E14" s="18">
        <v>599</v>
      </c>
      <c r="F14" s="12">
        <v>42601</v>
      </c>
    </row>
    <row r="15" spans="1:6" x14ac:dyDescent="0.3">
      <c r="A15" s="85">
        <v>13</v>
      </c>
      <c r="B15" s="13" t="s">
        <v>691</v>
      </c>
      <c r="C15" s="13" t="s">
        <v>692</v>
      </c>
      <c r="D15" s="18">
        <v>2132.6999999999998</v>
      </c>
      <c r="E15" s="18">
        <v>610</v>
      </c>
      <c r="F15" s="12">
        <v>43070</v>
      </c>
    </row>
    <row r="16" spans="1:6" x14ac:dyDescent="0.3">
      <c r="A16" s="85">
        <v>14</v>
      </c>
      <c r="B16" s="13" t="s">
        <v>162</v>
      </c>
      <c r="C16" s="13" t="s">
        <v>163</v>
      </c>
      <c r="D16" s="18">
        <v>971.7</v>
      </c>
      <c r="E16" s="18">
        <v>211</v>
      </c>
      <c r="F16" s="12">
        <v>42657</v>
      </c>
    </row>
    <row r="17" spans="1:6" x14ac:dyDescent="0.3">
      <c r="A17" s="85">
        <v>15</v>
      </c>
      <c r="B17" s="13" t="s">
        <v>166</v>
      </c>
      <c r="C17" s="13" t="s">
        <v>167</v>
      </c>
      <c r="D17" s="18">
        <v>677.5</v>
      </c>
      <c r="E17" s="18">
        <v>140</v>
      </c>
      <c r="F17" s="12">
        <v>42685</v>
      </c>
    </row>
    <row r="18" spans="1:6" x14ac:dyDescent="0.3">
      <c r="A18" s="85">
        <v>16</v>
      </c>
      <c r="B18" s="13" t="s">
        <v>158</v>
      </c>
      <c r="C18" s="13" t="s">
        <v>159</v>
      </c>
      <c r="D18" s="18">
        <v>647.20000000000005</v>
      </c>
      <c r="E18" s="18">
        <v>143</v>
      </c>
      <c r="F18" s="12">
        <v>42615</v>
      </c>
    </row>
    <row r="19" spans="1:6" x14ac:dyDescent="0.3">
      <c r="A19" s="85">
        <v>17</v>
      </c>
      <c r="B19" s="13" t="s">
        <v>168</v>
      </c>
      <c r="C19" s="13" t="s">
        <v>169</v>
      </c>
      <c r="D19" s="18">
        <v>634.70000000000005</v>
      </c>
      <c r="E19" s="18">
        <v>173</v>
      </c>
      <c r="F19" s="12">
        <v>42730</v>
      </c>
    </row>
    <row r="20" spans="1:6" x14ac:dyDescent="0.3">
      <c r="A20" s="85">
        <v>18</v>
      </c>
      <c r="B20" s="13" t="s">
        <v>88</v>
      </c>
      <c r="C20" s="13" t="s">
        <v>89</v>
      </c>
      <c r="D20" s="18">
        <v>28</v>
      </c>
      <c r="E20" s="18">
        <v>8</v>
      </c>
      <c r="F20" s="12">
        <v>42426</v>
      </c>
    </row>
    <row r="21" spans="1:6" x14ac:dyDescent="0.3">
      <c r="D21" s="89">
        <f>SUM(D3:D20)</f>
        <v>66792.37</v>
      </c>
      <c r="E21" s="89">
        <f>SUM(E3:E20)</f>
        <v>16968</v>
      </c>
    </row>
  </sheetData>
  <sortState ref="A3:F20">
    <sortCondition descending="1" ref="D3:D20"/>
  </sortState>
  <mergeCells count="2">
    <mergeCell ref="D1:E1"/>
    <mergeCell ref="B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"/>
  <sheetViews>
    <sheetView workbookViewId="0">
      <selection activeCell="D3" sqref="D3:E9"/>
    </sheetView>
  </sheetViews>
  <sheetFormatPr defaultRowHeight="14.4" x14ac:dyDescent="0.3"/>
  <cols>
    <col min="1" max="1" width="3.6640625" customWidth="1"/>
    <col min="2" max="3" width="35" customWidth="1"/>
    <col min="4" max="4" width="14.5546875" customWidth="1"/>
    <col min="5" max="5" width="16.33203125" customWidth="1"/>
    <col min="6" max="6" width="13.33203125" customWidth="1"/>
  </cols>
  <sheetData>
    <row r="1" spans="1:6" ht="17.399999999999999" x14ac:dyDescent="0.3">
      <c r="A1" s="77"/>
      <c r="B1" s="140" t="s">
        <v>44</v>
      </c>
      <c r="C1" s="141"/>
      <c r="D1" s="146" t="s">
        <v>1</v>
      </c>
      <c r="E1" s="147"/>
    </row>
    <row r="2" spans="1:6" x14ac:dyDescent="0.3">
      <c r="A2" s="79"/>
      <c r="B2" s="80"/>
      <c r="C2" s="80"/>
      <c r="D2" s="88" t="s">
        <v>5</v>
      </c>
      <c r="E2" s="88" t="s">
        <v>4</v>
      </c>
    </row>
    <row r="3" spans="1:6" x14ac:dyDescent="0.3">
      <c r="A3" s="85">
        <v>1</v>
      </c>
      <c r="B3" s="8" t="s">
        <v>529</v>
      </c>
      <c r="C3" s="8" t="s">
        <v>530</v>
      </c>
      <c r="D3" s="19">
        <v>33454.81</v>
      </c>
      <c r="E3" s="19">
        <v>6534</v>
      </c>
      <c r="F3" s="12">
        <v>43070</v>
      </c>
    </row>
    <row r="4" spans="1:6" x14ac:dyDescent="0.3">
      <c r="A4" s="85">
        <v>2</v>
      </c>
      <c r="B4" s="8" t="s">
        <v>323</v>
      </c>
      <c r="C4" s="8" t="s">
        <v>324</v>
      </c>
      <c r="D4" s="19">
        <v>5876.04</v>
      </c>
      <c r="E4" s="19">
        <v>1410</v>
      </c>
      <c r="F4" s="12">
        <v>42748</v>
      </c>
    </row>
    <row r="5" spans="1:6" x14ac:dyDescent="0.3">
      <c r="A5" s="85">
        <v>3</v>
      </c>
      <c r="B5" s="8" t="s">
        <v>325</v>
      </c>
      <c r="C5" s="8" t="s">
        <v>326</v>
      </c>
      <c r="D5" s="19">
        <v>1931.8000000000002</v>
      </c>
      <c r="E5" s="19">
        <v>593</v>
      </c>
      <c r="F5" s="12">
        <v>42748</v>
      </c>
    </row>
    <row r="6" spans="1:6" x14ac:dyDescent="0.3">
      <c r="A6" s="85">
        <v>4</v>
      </c>
      <c r="B6" s="8" t="s">
        <v>327</v>
      </c>
      <c r="C6" s="8" t="s">
        <v>328</v>
      </c>
      <c r="D6" s="19">
        <v>1795.9</v>
      </c>
      <c r="E6" s="19">
        <v>646</v>
      </c>
      <c r="F6" s="12">
        <v>42772</v>
      </c>
    </row>
    <row r="7" spans="1:6" x14ac:dyDescent="0.3">
      <c r="A7" s="85">
        <v>5</v>
      </c>
      <c r="B7" s="8" t="s">
        <v>329</v>
      </c>
      <c r="C7" s="8" t="s">
        <v>330</v>
      </c>
      <c r="D7" s="19">
        <v>588.5</v>
      </c>
      <c r="E7" s="19">
        <v>253</v>
      </c>
      <c r="F7" s="12">
        <v>42804</v>
      </c>
    </row>
    <row r="8" spans="1:6" x14ac:dyDescent="0.3">
      <c r="A8" s="85">
        <v>6</v>
      </c>
      <c r="B8" s="8" t="s">
        <v>333</v>
      </c>
      <c r="C8" s="8" t="s">
        <v>170</v>
      </c>
      <c r="D8" s="19">
        <v>317.14999999999998</v>
      </c>
      <c r="E8" s="19">
        <v>179</v>
      </c>
      <c r="F8" s="12" t="s">
        <v>136</v>
      </c>
    </row>
    <row r="9" spans="1:6" x14ac:dyDescent="0.3">
      <c r="A9" s="85">
        <v>7</v>
      </c>
      <c r="B9" s="8" t="s">
        <v>331</v>
      </c>
      <c r="C9" s="8" t="s">
        <v>332</v>
      </c>
      <c r="D9" s="19">
        <v>312</v>
      </c>
      <c r="E9" s="19">
        <v>107</v>
      </c>
      <c r="F9" s="12">
        <v>42804</v>
      </c>
    </row>
    <row r="10" spans="1:6" x14ac:dyDescent="0.3">
      <c r="D10" s="89">
        <f>SUM(D3:D9)</f>
        <v>44276.200000000004</v>
      </c>
      <c r="E10" s="89">
        <f>SUM(E3:E9)</f>
        <v>9722</v>
      </c>
    </row>
  </sheetData>
  <sortState ref="A3:F9">
    <sortCondition descending="1" ref="D3:D9"/>
  </sortState>
  <mergeCells count="2">
    <mergeCell ref="D1:E1"/>
    <mergeCell ref="B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E28E5-11B0-497F-B9E0-0AA4AAFFC3EA}">
  <dimension ref="A1:F24"/>
  <sheetViews>
    <sheetView workbookViewId="0">
      <selection activeCell="D3" sqref="D3:E23"/>
    </sheetView>
  </sheetViews>
  <sheetFormatPr defaultRowHeight="14.4" x14ac:dyDescent="0.3"/>
  <cols>
    <col min="2" max="2" width="25.6640625" customWidth="1"/>
    <col min="3" max="3" width="23.5546875" customWidth="1"/>
    <col min="4" max="4" width="14.6640625" customWidth="1"/>
    <col min="5" max="5" width="14" customWidth="1"/>
    <col min="6" max="6" width="20.44140625" customWidth="1"/>
  </cols>
  <sheetData>
    <row r="1" spans="1:6" ht="17.399999999999999" customHeight="1" x14ac:dyDescent="0.3">
      <c r="A1" s="77"/>
      <c r="B1" s="140" t="s">
        <v>441</v>
      </c>
      <c r="C1" s="141"/>
      <c r="D1" s="146" t="s">
        <v>1</v>
      </c>
      <c r="E1" s="147"/>
    </row>
    <row r="2" spans="1:6" x14ac:dyDescent="0.3">
      <c r="A2" s="79"/>
      <c r="B2" s="80"/>
      <c r="C2" s="80"/>
      <c r="D2" s="5" t="s">
        <v>5</v>
      </c>
      <c r="E2" s="5" t="s">
        <v>4</v>
      </c>
    </row>
    <row r="3" spans="1:6" x14ac:dyDescent="0.3">
      <c r="A3" s="81">
        <v>1</v>
      </c>
      <c r="B3" s="83" t="s">
        <v>442</v>
      </c>
      <c r="C3" s="83" t="s">
        <v>443</v>
      </c>
      <c r="D3" s="46">
        <v>243062.26</v>
      </c>
      <c r="E3" s="46">
        <v>46856</v>
      </c>
      <c r="F3" s="12">
        <v>43000</v>
      </c>
    </row>
    <row r="4" spans="1:6" x14ac:dyDescent="0.3">
      <c r="A4" s="81">
        <v>2</v>
      </c>
      <c r="B4" s="83" t="s">
        <v>444</v>
      </c>
      <c r="C4" s="129" t="s">
        <v>445</v>
      </c>
      <c r="D4" s="46">
        <v>75841</v>
      </c>
      <c r="E4" s="46">
        <v>15699</v>
      </c>
      <c r="F4" s="12">
        <v>42832</v>
      </c>
    </row>
    <row r="5" spans="1:6" x14ac:dyDescent="0.3">
      <c r="A5" s="81">
        <v>3</v>
      </c>
      <c r="B5" s="83" t="s">
        <v>446</v>
      </c>
      <c r="C5" s="129" t="s">
        <v>447</v>
      </c>
      <c r="D5" s="46">
        <v>9631</v>
      </c>
      <c r="E5" s="46">
        <v>2193</v>
      </c>
      <c r="F5" s="12">
        <v>42832</v>
      </c>
    </row>
    <row r="6" spans="1:6" x14ac:dyDescent="0.3">
      <c r="A6" s="81">
        <v>4</v>
      </c>
      <c r="B6" s="83" t="s">
        <v>448</v>
      </c>
      <c r="C6" s="129" t="s">
        <v>449</v>
      </c>
      <c r="D6" s="46">
        <v>6665</v>
      </c>
      <c r="E6" s="46">
        <v>1663</v>
      </c>
      <c r="F6" s="12">
        <v>42832</v>
      </c>
    </row>
    <row r="7" spans="1:6" x14ac:dyDescent="0.3">
      <c r="A7" s="81">
        <v>5</v>
      </c>
      <c r="B7" s="83" t="s">
        <v>450</v>
      </c>
      <c r="C7" s="129" t="s">
        <v>451</v>
      </c>
      <c r="D7" s="46">
        <v>5506</v>
      </c>
      <c r="E7" s="46">
        <v>1314</v>
      </c>
      <c r="F7" s="12">
        <v>42832</v>
      </c>
    </row>
    <row r="8" spans="1:6" x14ac:dyDescent="0.3">
      <c r="A8" s="81">
        <v>6</v>
      </c>
      <c r="B8" s="83" t="s">
        <v>452</v>
      </c>
      <c r="C8" s="129" t="s">
        <v>453</v>
      </c>
      <c r="D8" s="46">
        <v>5470</v>
      </c>
      <c r="E8" s="46">
        <v>1309</v>
      </c>
      <c r="F8" s="12">
        <v>42832</v>
      </c>
    </row>
    <row r="9" spans="1:6" x14ac:dyDescent="0.3">
      <c r="A9" s="81">
        <v>7</v>
      </c>
      <c r="B9" s="83" t="s">
        <v>454</v>
      </c>
      <c r="C9" s="129" t="s">
        <v>455</v>
      </c>
      <c r="D9" s="46">
        <v>3869</v>
      </c>
      <c r="E9" s="46">
        <v>1106</v>
      </c>
      <c r="F9" s="12">
        <v>42832</v>
      </c>
    </row>
    <row r="10" spans="1:6" x14ac:dyDescent="0.3">
      <c r="A10" s="81">
        <v>8</v>
      </c>
      <c r="B10" s="83" t="s">
        <v>456</v>
      </c>
      <c r="C10" s="129" t="s">
        <v>457</v>
      </c>
      <c r="D10" s="46">
        <v>3272</v>
      </c>
      <c r="E10" s="46">
        <v>799</v>
      </c>
      <c r="F10" s="12">
        <v>42832</v>
      </c>
    </row>
    <row r="11" spans="1:6" x14ac:dyDescent="0.3">
      <c r="A11" s="81">
        <v>9</v>
      </c>
      <c r="B11" s="83" t="s">
        <v>458</v>
      </c>
      <c r="C11" s="129" t="s">
        <v>459</v>
      </c>
      <c r="D11" s="46">
        <v>2043</v>
      </c>
      <c r="E11" s="46">
        <v>507</v>
      </c>
      <c r="F11" s="12">
        <v>42832</v>
      </c>
    </row>
    <row r="12" spans="1:6" x14ac:dyDescent="0.3">
      <c r="A12" s="81">
        <v>10</v>
      </c>
      <c r="B12" s="83" t="s">
        <v>460</v>
      </c>
      <c r="C12" s="129" t="s">
        <v>461</v>
      </c>
      <c r="D12" s="46">
        <v>1550</v>
      </c>
      <c r="E12" s="46">
        <v>368</v>
      </c>
      <c r="F12" s="12">
        <v>42832</v>
      </c>
    </row>
    <row r="13" spans="1:6" x14ac:dyDescent="0.3">
      <c r="A13" s="81">
        <v>11</v>
      </c>
      <c r="B13" s="83" t="s">
        <v>462</v>
      </c>
      <c r="C13" s="129" t="s">
        <v>463</v>
      </c>
      <c r="D13" s="46">
        <v>1475</v>
      </c>
      <c r="E13" s="46">
        <v>406</v>
      </c>
      <c r="F13" s="12">
        <v>42832</v>
      </c>
    </row>
    <row r="14" spans="1:6" x14ac:dyDescent="0.3">
      <c r="A14" s="81">
        <v>12</v>
      </c>
      <c r="B14" s="83" t="s">
        <v>464</v>
      </c>
      <c r="C14" s="129" t="s">
        <v>465</v>
      </c>
      <c r="D14" s="46">
        <v>1429</v>
      </c>
      <c r="E14" s="46">
        <v>337</v>
      </c>
      <c r="F14" s="12">
        <v>42832</v>
      </c>
    </row>
    <row r="15" spans="1:6" x14ac:dyDescent="0.3">
      <c r="A15" s="81">
        <v>13</v>
      </c>
      <c r="B15" s="83" t="s">
        <v>466</v>
      </c>
      <c r="C15" s="129" t="s">
        <v>466</v>
      </c>
      <c r="D15" s="46">
        <v>1349</v>
      </c>
      <c r="E15" s="46">
        <v>307</v>
      </c>
      <c r="F15" s="12">
        <v>42832</v>
      </c>
    </row>
    <row r="16" spans="1:6" x14ac:dyDescent="0.3">
      <c r="A16" s="81">
        <v>14</v>
      </c>
      <c r="B16" s="83" t="s">
        <v>467</v>
      </c>
      <c r="C16" s="129" t="s">
        <v>468</v>
      </c>
      <c r="D16" s="46">
        <v>1320</v>
      </c>
      <c r="E16" s="46">
        <v>318</v>
      </c>
      <c r="F16" s="12">
        <v>42832</v>
      </c>
    </row>
    <row r="17" spans="1:6" ht="18" customHeight="1" x14ac:dyDescent="0.3">
      <c r="A17" s="81">
        <v>15</v>
      </c>
      <c r="B17" s="83" t="s">
        <v>469</v>
      </c>
      <c r="C17" s="129" t="s">
        <v>470</v>
      </c>
      <c r="D17" s="46">
        <v>876</v>
      </c>
      <c r="E17" s="46">
        <v>209</v>
      </c>
      <c r="F17" s="12">
        <v>42832</v>
      </c>
    </row>
    <row r="18" spans="1:6" x14ac:dyDescent="0.3">
      <c r="A18" s="81">
        <v>16</v>
      </c>
      <c r="B18" s="83" t="s">
        <v>471</v>
      </c>
      <c r="C18" s="129" t="s">
        <v>472</v>
      </c>
      <c r="D18" s="46">
        <v>615</v>
      </c>
      <c r="E18" s="46">
        <v>165</v>
      </c>
      <c r="F18" s="12">
        <v>42832</v>
      </c>
    </row>
    <row r="19" spans="1:6" ht="13.8" customHeight="1" x14ac:dyDescent="0.3">
      <c r="A19" s="81">
        <v>17</v>
      </c>
      <c r="B19" s="83" t="s">
        <v>473</v>
      </c>
      <c r="C19" s="129" t="s">
        <v>474</v>
      </c>
      <c r="D19" s="46">
        <v>552</v>
      </c>
      <c r="E19" s="46">
        <v>145</v>
      </c>
      <c r="F19" s="12">
        <v>42832</v>
      </c>
    </row>
    <row r="20" spans="1:6" x14ac:dyDescent="0.3">
      <c r="A20" s="81">
        <v>18</v>
      </c>
      <c r="B20" s="83" t="s">
        <v>475</v>
      </c>
      <c r="C20" s="129" t="s">
        <v>476</v>
      </c>
      <c r="D20" s="46">
        <v>437</v>
      </c>
      <c r="E20" s="46">
        <v>111</v>
      </c>
      <c r="F20" s="12">
        <v>42867</v>
      </c>
    </row>
    <row r="21" spans="1:6" x14ac:dyDescent="0.3">
      <c r="A21" s="81">
        <v>19</v>
      </c>
      <c r="B21" s="83" t="s">
        <v>477</v>
      </c>
      <c r="C21" s="129" t="s">
        <v>478</v>
      </c>
      <c r="D21" s="46">
        <v>399</v>
      </c>
      <c r="E21" s="46">
        <v>97</v>
      </c>
      <c r="F21" s="12">
        <v>42832</v>
      </c>
    </row>
    <row r="22" spans="1:6" x14ac:dyDescent="0.3">
      <c r="A22" s="81">
        <v>20</v>
      </c>
      <c r="B22" s="83" t="s">
        <v>479</v>
      </c>
      <c r="C22" s="129" t="s">
        <v>480</v>
      </c>
      <c r="D22" s="46">
        <v>373</v>
      </c>
      <c r="E22" s="46">
        <v>87</v>
      </c>
      <c r="F22" s="12">
        <v>42832</v>
      </c>
    </row>
    <row r="23" spans="1:6" x14ac:dyDescent="0.3">
      <c r="A23" s="81">
        <v>21</v>
      </c>
      <c r="B23" s="83" t="s">
        <v>481</v>
      </c>
      <c r="C23" s="129" t="s">
        <v>482</v>
      </c>
      <c r="D23" s="46">
        <v>366</v>
      </c>
      <c r="E23" s="46">
        <v>112</v>
      </c>
      <c r="F23" s="12">
        <v>42832</v>
      </c>
    </row>
    <row r="24" spans="1:6" x14ac:dyDescent="0.3">
      <c r="D24" s="20">
        <f>SUM(D3:D23)</f>
        <v>366100.26</v>
      </c>
      <c r="E24" s="20">
        <f>SUM(E3:E23)</f>
        <v>74108</v>
      </c>
    </row>
  </sheetData>
  <mergeCells count="2">
    <mergeCell ref="B1:C1"/>
    <mergeCell ref="D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A39CC-22EA-4D3E-9CDD-78F4226F4AA5}">
  <dimension ref="A1:F5"/>
  <sheetViews>
    <sheetView workbookViewId="0">
      <selection activeCell="D6" sqref="D6"/>
    </sheetView>
  </sheetViews>
  <sheetFormatPr defaultRowHeight="14.4" x14ac:dyDescent="0.3"/>
  <cols>
    <col min="2" max="2" width="26.109375" customWidth="1"/>
    <col min="3" max="3" width="26.44140625" customWidth="1"/>
    <col min="4" max="4" width="20.44140625" customWidth="1"/>
    <col min="5" max="5" width="16.77734375" customWidth="1"/>
    <col min="6" max="6" width="18.6640625" customWidth="1"/>
  </cols>
  <sheetData>
    <row r="1" spans="1:6" ht="17.399999999999999" x14ac:dyDescent="0.3">
      <c r="A1" s="77"/>
      <c r="B1" s="140" t="s">
        <v>44</v>
      </c>
      <c r="C1" s="141"/>
      <c r="D1" s="146" t="s">
        <v>1</v>
      </c>
      <c r="E1" s="147"/>
    </row>
    <row r="2" spans="1:6" x14ac:dyDescent="0.3">
      <c r="A2" s="79"/>
      <c r="B2" s="80"/>
      <c r="C2" s="80"/>
      <c r="D2" s="88" t="s">
        <v>5</v>
      </c>
      <c r="E2" s="88" t="s">
        <v>4</v>
      </c>
    </row>
    <row r="3" spans="1:6" x14ac:dyDescent="0.3">
      <c r="A3" s="85">
        <v>1</v>
      </c>
      <c r="B3" s="8" t="s">
        <v>676</v>
      </c>
      <c r="C3" s="8" t="s">
        <v>676</v>
      </c>
      <c r="D3" s="19">
        <v>1304887</v>
      </c>
      <c r="E3" s="19">
        <v>235667</v>
      </c>
      <c r="F3" s="12">
        <v>43035</v>
      </c>
    </row>
    <row r="4" spans="1:6" ht="25.2" x14ac:dyDescent="0.3">
      <c r="A4" s="85">
        <v>2</v>
      </c>
      <c r="B4" s="8" t="s">
        <v>677</v>
      </c>
      <c r="C4" s="8" t="s">
        <v>677</v>
      </c>
      <c r="D4" s="19">
        <v>378882</v>
      </c>
      <c r="E4" s="19">
        <v>64271</v>
      </c>
      <c r="F4" s="12">
        <v>43098</v>
      </c>
    </row>
    <row r="5" spans="1:6" x14ac:dyDescent="0.3">
      <c r="D5" s="89">
        <f>SUM(D3:D4)</f>
        <v>1683769</v>
      </c>
      <c r="E5" s="89">
        <f>SUM(E3:E4)</f>
        <v>299938</v>
      </c>
    </row>
  </sheetData>
  <mergeCells count="2">
    <mergeCell ref="B1:C1"/>
    <mergeCell ref="D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N61"/>
  <sheetViews>
    <sheetView zoomScaleNormal="100" workbookViewId="0">
      <selection activeCell="I16" sqref="I16"/>
    </sheetView>
  </sheetViews>
  <sheetFormatPr defaultColWidth="11.44140625" defaultRowHeight="14.4" x14ac:dyDescent="0.3"/>
  <cols>
    <col min="1" max="1" width="5.33203125" customWidth="1"/>
    <col min="2" max="2" width="30.33203125" bestFit="1" customWidth="1"/>
    <col min="3" max="3" width="30.33203125" customWidth="1"/>
    <col min="4" max="4" width="14.6640625" customWidth="1"/>
    <col min="5" max="5" width="10.6640625" customWidth="1"/>
    <col min="6" max="6" width="14.88671875" customWidth="1"/>
    <col min="7" max="7" width="13.6640625" customWidth="1"/>
    <col min="256" max="256" width="5.33203125" customWidth="1"/>
    <col min="257" max="257" width="30.33203125" bestFit="1" customWidth="1"/>
    <col min="258" max="259" width="10.6640625" customWidth="1"/>
    <col min="260" max="260" width="10.44140625" customWidth="1"/>
    <col min="261" max="261" width="3.44140625" customWidth="1"/>
    <col min="512" max="512" width="5.33203125" customWidth="1"/>
    <col min="513" max="513" width="30.33203125" bestFit="1" customWidth="1"/>
    <col min="514" max="515" width="10.6640625" customWidth="1"/>
    <col min="516" max="516" width="10.44140625" customWidth="1"/>
    <col min="517" max="517" width="3.44140625" customWidth="1"/>
    <col min="768" max="768" width="5.33203125" customWidth="1"/>
    <col min="769" max="769" width="30.33203125" bestFit="1" customWidth="1"/>
    <col min="770" max="771" width="10.6640625" customWidth="1"/>
    <col min="772" max="772" width="10.44140625" customWidth="1"/>
    <col min="773" max="773" width="3.44140625" customWidth="1"/>
    <col min="1024" max="1024" width="5.33203125" customWidth="1"/>
    <col min="1025" max="1025" width="30.33203125" bestFit="1" customWidth="1"/>
    <col min="1026" max="1027" width="10.6640625" customWidth="1"/>
    <col min="1028" max="1028" width="10.44140625" customWidth="1"/>
    <col min="1029" max="1029" width="3.44140625" customWidth="1"/>
    <col min="1280" max="1280" width="5.33203125" customWidth="1"/>
    <col min="1281" max="1281" width="30.33203125" bestFit="1" customWidth="1"/>
    <col min="1282" max="1283" width="10.6640625" customWidth="1"/>
    <col min="1284" max="1284" width="10.44140625" customWidth="1"/>
    <col min="1285" max="1285" width="3.44140625" customWidth="1"/>
    <col min="1536" max="1536" width="5.33203125" customWidth="1"/>
    <col min="1537" max="1537" width="30.33203125" bestFit="1" customWidth="1"/>
    <col min="1538" max="1539" width="10.6640625" customWidth="1"/>
    <col min="1540" max="1540" width="10.44140625" customWidth="1"/>
    <col min="1541" max="1541" width="3.44140625" customWidth="1"/>
    <col min="1792" max="1792" width="5.33203125" customWidth="1"/>
    <col min="1793" max="1793" width="30.33203125" bestFit="1" customWidth="1"/>
    <col min="1794" max="1795" width="10.6640625" customWidth="1"/>
    <col min="1796" max="1796" width="10.44140625" customWidth="1"/>
    <col min="1797" max="1797" width="3.44140625" customWidth="1"/>
    <col min="2048" max="2048" width="5.33203125" customWidth="1"/>
    <col min="2049" max="2049" width="30.33203125" bestFit="1" customWidth="1"/>
    <col min="2050" max="2051" width="10.6640625" customWidth="1"/>
    <col min="2052" max="2052" width="10.44140625" customWidth="1"/>
    <col min="2053" max="2053" width="3.44140625" customWidth="1"/>
    <col min="2304" max="2304" width="5.33203125" customWidth="1"/>
    <col min="2305" max="2305" width="30.33203125" bestFit="1" customWidth="1"/>
    <col min="2306" max="2307" width="10.6640625" customWidth="1"/>
    <col min="2308" max="2308" width="10.44140625" customWidth="1"/>
    <col min="2309" max="2309" width="3.44140625" customWidth="1"/>
    <col min="2560" max="2560" width="5.33203125" customWidth="1"/>
    <col min="2561" max="2561" width="30.33203125" bestFit="1" customWidth="1"/>
    <col min="2562" max="2563" width="10.6640625" customWidth="1"/>
    <col min="2564" max="2564" width="10.44140625" customWidth="1"/>
    <col min="2565" max="2565" width="3.44140625" customWidth="1"/>
    <col min="2816" max="2816" width="5.33203125" customWidth="1"/>
    <col min="2817" max="2817" width="30.33203125" bestFit="1" customWidth="1"/>
    <col min="2818" max="2819" width="10.6640625" customWidth="1"/>
    <col min="2820" max="2820" width="10.44140625" customWidth="1"/>
    <col min="2821" max="2821" width="3.44140625" customWidth="1"/>
    <col min="3072" max="3072" width="5.33203125" customWidth="1"/>
    <col min="3073" max="3073" width="30.33203125" bestFit="1" customWidth="1"/>
    <col min="3074" max="3075" width="10.6640625" customWidth="1"/>
    <col min="3076" max="3076" width="10.44140625" customWidth="1"/>
    <col min="3077" max="3077" width="3.44140625" customWidth="1"/>
    <col min="3328" max="3328" width="5.33203125" customWidth="1"/>
    <col min="3329" max="3329" width="30.33203125" bestFit="1" customWidth="1"/>
    <col min="3330" max="3331" width="10.6640625" customWidth="1"/>
    <col min="3332" max="3332" width="10.44140625" customWidth="1"/>
    <col min="3333" max="3333" width="3.44140625" customWidth="1"/>
    <col min="3584" max="3584" width="5.33203125" customWidth="1"/>
    <col min="3585" max="3585" width="30.33203125" bestFit="1" customWidth="1"/>
    <col min="3586" max="3587" width="10.6640625" customWidth="1"/>
    <col min="3588" max="3588" width="10.44140625" customWidth="1"/>
    <col min="3589" max="3589" width="3.44140625" customWidth="1"/>
    <col min="3840" max="3840" width="5.33203125" customWidth="1"/>
    <col min="3841" max="3841" width="30.33203125" bestFit="1" customWidth="1"/>
    <col min="3842" max="3843" width="10.6640625" customWidth="1"/>
    <col min="3844" max="3844" width="10.44140625" customWidth="1"/>
    <col min="3845" max="3845" width="3.44140625" customWidth="1"/>
    <col min="4096" max="4096" width="5.33203125" customWidth="1"/>
    <col min="4097" max="4097" width="30.33203125" bestFit="1" customWidth="1"/>
    <col min="4098" max="4099" width="10.6640625" customWidth="1"/>
    <col min="4100" max="4100" width="10.44140625" customWidth="1"/>
    <col min="4101" max="4101" width="3.44140625" customWidth="1"/>
    <col min="4352" max="4352" width="5.33203125" customWidth="1"/>
    <col min="4353" max="4353" width="30.33203125" bestFit="1" customWidth="1"/>
    <col min="4354" max="4355" width="10.6640625" customWidth="1"/>
    <col min="4356" max="4356" width="10.44140625" customWidth="1"/>
    <col min="4357" max="4357" width="3.44140625" customWidth="1"/>
    <col min="4608" max="4608" width="5.33203125" customWidth="1"/>
    <col min="4609" max="4609" width="30.33203125" bestFit="1" customWidth="1"/>
    <col min="4610" max="4611" width="10.6640625" customWidth="1"/>
    <col min="4612" max="4612" width="10.44140625" customWidth="1"/>
    <col min="4613" max="4613" width="3.44140625" customWidth="1"/>
    <col min="4864" max="4864" width="5.33203125" customWidth="1"/>
    <col min="4865" max="4865" width="30.33203125" bestFit="1" customWidth="1"/>
    <col min="4866" max="4867" width="10.6640625" customWidth="1"/>
    <col min="4868" max="4868" width="10.44140625" customWidth="1"/>
    <col min="4869" max="4869" width="3.44140625" customWidth="1"/>
    <col min="5120" max="5120" width="5.33203125" customWidth="1"/>
    <col min="5121" max="5121" width="30.33203125" bestFit="1" customWidth="1"/>
    <col min="5122" max="5123" width="10.6640625" customWidth="1"/>
    <col min="5124" max="5124" width="10.44140625" customWidth="1"/>
    <col min="5125" max="5125" width="3.44140625" customWidth="1"/>
    <col min="5376" max="5376" width="5.33203125" customWidth="1"/>
    <col min="5377" max="5377" width="30.33203125" bestFit="1" customWidth="1"/>
    <col min="5378" max="5379" width="10.6640625" customWidth="1"/>
    <col min="5380" max="5380" width="10.44140625" customWidth="1"/>
    <col min="5381" max="5381" width="3.44140625" customWidth="1"/>
    <col min="5632" max="5632" width="5.33203125" customWidth="1"/>
    <col min="5633" max="5633" width="30.33203125" bestFit="1" customWidth="1"/>
    <col min="5634" max="5635" width="10.6640625" customWidth="1"/>
    <col min="5636" max="5636" width="10.44140625" customWidth="1"/>
    <col min="5637" max="5637" width="3.44140625" customWidth="1"/>
    <col min="5888" max="5888" width="5.33203125" customWidth="1"/>
    <col min="5889" max="5889" width="30.33203125" bestFit="1" customWidth="1"/>
    <col min="5890" max="5891" width="10.6640625" customWidth="1"/>
    <col min="5892" max="5892" width="10.44140625" customWidth="1"/>
    <col min="5893" max="5893" width="3.44140625" customWidth="1"/>
    <col min="6144" max="6144" width="5.33203125" customWidth="1"/>
    <col min="6145" max="6145" width="30.33203125" bestFit="1" customWidth="1"/>
    <col min="6146" max="6147" width="10.6640625" customWidth="1"/>
    <col min="6148" max="6148" width="10.44140625" customWidth="1"/>
    <col min="6149" max="6149" width="3.44140625" customWidth="1"/>
    <col min="6400" max="6400" width="5.33203125" customWidth="1"/>
    <col min="6401" max="6401" width="30.33203125" bestFit="1" customWidth="1"/>
    <col min="6402" max="6403" width="10.6640625" customWidth="1"/>
    <col min="6404" max="6404" width="10.44140625" customWidth="1"/>
    <col min="6405" max="6405" width="3.44140625" customWidth="1"/>
    <col min="6656" max="6656" width="5.33203125" customWidth="1"/>
    <col min="6657" max="6657" width="30.33203125" bestFit="1" customWidth="1"/>
    <col min="6658" max="6659" width="10.6640625" customWidth="1"/>
    <col min="6660" max="6660" width="10.44140625" customWidth="1"/>
    <col min="6661" max="6661" width="3.44140625" customWidth="1"/>
    <col min="6912" max="6912" width="5.33203125" customWidth="1"/>
    <col min="6913" max="6913" width="30.33203125" bestFit="1" customWidth="1"/>
    <col min="6914" max="6915" width="10.6640625" customWidth="1"/>
    <col min="6916" max="6916" width="10.44140625" customWidth="1"/>
    <col min="6917" max="6917" width="3.44140625" customWidth="1"/>
    <col min="7168" max="7168" width="5.33203125" customWidth="1"/>
    <col min="7169" max="7169" width="30.33203125" bestFit="1" customWidth="1"/>
    <col min="7170" max="7171" width="10.6640625" customWidth="1"/>
    <col min="7172" max="7172" width="10.44140625" customWidth="1"/>
    <col min="7173" max="7173" width="3.44140625" customWidth="1"/>
    <col min="7424" max="7424" width="5.33203125" customWidth="1"/>
    <col min="7425" max="7425" width="30.33203125" bestFit="1" customWidth="1"/>
    <col min="7426" max="7427" width="10.6640625" customWidth="1"/>
    <col min="7428" max="7428" width="10.44140625" customWidth="1"/>
    <col min="7429" max="7429" width="3.44140625" customWidth="1"/>
    <col min="7680" max="7680" width="5.33203125" customWidth="1"/>
    <col min="7681" max="7681" width="30.33203125" bestFit="1" customWidth="1"/>
    <col min="7682" max="7683" width="10.6640625" customWidth="1"/>
    <col min="7684" max="7684" width="10.44140625" customWidth="1"/>
    <col min="7685" max="7685" width="3.44140625" customWidth="1"/>
    <col min="7936" max="7936" width="5.33203125" customWidth="1"/>
    <col min="7937" max="7937" width="30.33203125" bestFit="1" customWidth="1"/>
    <col min="7938" max="7939" width="10.6640625" customWidth="1"/>
    <col min="7940" max="7940" width="10.44140625" customWidth="1"/>
    <col min="7941" max="7941" width="3.44140625" customWidth="1"/>
    <col min="8192" max="8192" width="5.33203125" customWidth="1"/>
    <col min="8193" max="8193" width="30.33203125" bestFit="1" customWidth="1"/>
    <col min="8194" max="8195" width="10.6640625" customWidth="1"/>
    <col min="8196" max="8196" width="10.44140625" customWidth="1"/>
    <col min="8197" max="8197" width="3.44140625" customWidth="1"/>
    <col min="8448" max="8448" width="5.33203125" customWidth="1"/>
    <col min="8449" max="8449" width="30.33203125" bestFit="1" customWidth="1"/>
    <col min="8450" max="8451" width="10.6640625" customWidth="1"/>
    <col min="8452" max="8452" width="10.44140625" customWidth="1"/>
    <col min="8453" max="8453" width="3.44140625" customWidth="1"/>
    <col min="8704" max="8704" width="5.33203125" customWidth="1"/>
    <col min="8705" max="8705" width="30.33203125" bestFit="1" customWidth="1"/>
    <col min="8706" max="8707" width="10.6640625" customWidth="1"/>
    <col min="8708" max="8708" width="10.44140625" customWidth="1"/>
    <col min="8709" max="8709" width="3.44140625" customWidth="1"/>
    <col min="8960" max="8960" width="5.33203125" customWidth="1"/>
    <col min="8961" max="8961" width="30.33203125" bestFit="1" customWidth="1"/>
    <col min="8962" max="8963" width="10.6640625" customWidth="1"/>
    <col min="8964" max="8964" width="10.44140625" customWidth="1"/>
    <col min="8965" max="8965" width="3.44140625" customWidth="1"/>
    <col min="9216" max="9216" width="5.33203125" customWidth="1"/>
    <col min="9217" max="9217" width="30.33203125" bestFit="1" customWidth="1"/>
    <col min="9218" max="9219" width="10.6640625" customWidth="1"/>
    <col min="9220" max="9220" width="10.44140625" customWidth="1"/>
    <col min="9221" max="9221" width="3.44140625" customWidth="1"/>
    <col min="9472" max="9472" width="5.33203125" customWidth="1"/>
    <col min="9473" max="9473" width="30.33203125" bestFit="1" customWidth="1"/>
    <col min="9474" max="9475" width="10.6640625" customWidth="1"/>
    <col min="9476" max="9476" width="10.44140625" customWidth="1"/>
    <col min="9477" max="9477" width="3.44140625" customWidth="1"/>
    <col min="9728" max="9728" width="5.33203125" customWidth="1"/>
    <col min="9729" max="9729" width="30.33203125" bestFit="1" customWidth="1"/>
    <col min="9730" max="9731" width="10.6640625" customWidth="1"/>
    <col min="9732" max="9732" width="10.44140625" customWidth="1"/>
    <col min="9733" max="9733" width="3.44140625" customWidth="1"/>
    <col min="9984" max="9984" width="5.33203125" customWidth="1"/>
    <col min="9985" max="9985" width="30.33203125" bestFit="1" customWidth="1"/>
    <col min="9986" max="9987" width="10.6640625" customWidth="1"/>
    <col min="9988" max="9988" width="10.44140625" customWidth="1"/>
    <col min="9989" max="9989" width="3.44140625" customWidth="1"/>
    <col min="10240" max="10240" width="5.33203125" customWidth="1"/>
    <col min="10241" max="10241" width="30.33203125" bestFit="1" customWidth="1"/>
    <col min="10242" max="10243" width="10.6640625" customWidth="1"/>
    <col min="10244" max="10244" width="10.44140625" customWidth="1"/>
    <col min="10245" max="10245" width="3.44140625" customWidth="1"/>
    <col min="10496" max="10496" width="5.33203125" customWidth="1"/>
    <col min="10497" max="10497" width="30.33203125" bestFit="1" customWidth="1"/>
    <col min="10498" max="10499" width="10.6640625" customWidth="1"/>
    <col min="10500" max="10500" width="10.44140625" customWidth="1"/>
    <col min="10501" max="10501" width="3.44140625" customWidth="1"/>
    <col min="10752" max="10752" width="5.33203125" customWidth="1"/>
    <col min="10753" max="10753" width="30.33203125" bestFit="1" customWidth="1"/>
    <col min="10754" max="10755" width="10.6640625" customWidth="1"/>
    <col min="10756" max="10756" width="10.44140625" customWidth="1"/>
    <col min="10757" max="10757" width="3.44140625" customWidth="1"/>
    <col min="11008" max="11008" width="5.33203125" customWidth="1"/>
    <col min="11009" max="11009" width="30.33203125" bestFit="1" customWidth="1"/>
    <col min="11010" max="11011" width="10.6640625" customWidth="1"/>
    <col min="11012" max="11012" width="10.44140625" customWidth="1"/>
    <col min="11013" max="11013" width="3.44140625" customWidth="1"/>
    <col min="11264" max="11264" width="5.33203125" customWidth="1"/>
    <col min="11265" max="11265" width="30.33203125" bestFit="1" customWidth="1"/>
    <col min="11266" max="11267" width="10.6640625" customWidth="1"/>
    <col min="11268" max="11268" width="10.44140625" customWidth="1"/>
    <col min="11269" max="11269" width="3.44140625" customWidth="1"/>
    <col min="11520" max="11520" width="5.33203125" customWidth="1"/>
    <col min="11521" max="11521" width="30.33203125" bestFit="1" customWidth="1"/>
    <col min="11522" max="11523" width="10.6640625" customWidth="1"/>
    <col min="11524" max="11524" width="10.44140625" customWidth="1"/>
    <col min="11525" max="11525" width="3.44140625" customWidth="1"/>
    <col min="11776" max="11776" width="5.33203125" customWidth="1"/>
    <col min="11777" max="11777" width="30.33203125" bestFit="1" customWidth="1"/>
    <col min="11778" max="11779" width="10.6640625" customWidth="1"/>
    <col min="11780" max="11780" width="10.44140625" customWidth="1"/>
    <col min="11781" max="11781" width="3.44140625" customWidth="1"/>
    <col min="12032" max="12032" width="5.33203125" customWidth="1"/>
    <col min="12033" max="12033" width="30.33203125" bestFit="1" customWidth="1"/>
    <col min="12034" max="12035" width="10.6640625" customWidth="1"/>
    <col min="12036" max="12036" width="10.44140625" customWidth="1"/>
    <col min="12037" max="12037" width="3.44140625" customWidth="1"/>
    <col min="12288" max="12288" width="5.33203125" customWidth="1"/>
    <col min="12289" max="12289" width="30.33203125" bestFit="1" customWidth="1"/>
    <col min="12290" max="12291" width="10.6640625" customWidth="1"/>
    <col min="12292" max="12292" width="10.44140625" customWidth="1"/>
    <col min="12293" max="12293" width="3.44140625" customWidth="1"/>
    <col min="12544" max="12544" width="5.33203125" customWidth="1"/>
    <col min="12545" max="12545" width="30.33203125" bestFit="1" customWidth="1"/>
    <col min="12546" max="12547" width="10.6640625" customWidth="1"/>
    <col min="12548" max="12548" width="10.44140625" customWidth="1"/>
    <col min="12549" max="12549" width="3.44140625" customWidth="1"/>
    <col min="12800" max="12800" width="5.33203125" customWidth="1"/>
    <col min="12801" max="12801" width="30.33203125" bestFit="1" customWidth="1"/>
    <col min="12802" max="12803" width="10.6640625" customWidth="1"/>
    <col min="12804" max="12804" width="10.44140625" customWidth="1"/>
    <col min="12805" max="12805" width="3.44140625" customWidth="1"/>
    <col min="13056" max="13056" width="5.33203125" customWidth="1"/>
    <col min="13057" max="13057" width="30.33203125" bestFit="1" customWidth="1"/>
    <col min="13058" max="13059" width="10.6640625" customWidth="1"/>
    <col min="13060" max="13060" width="10.44140625" customWidth="1"/>
    <col min="13061" max="13061" width="3.44140625" customWidth="1"/>
    <col min="13312" max="13312" width="5.33203125" customWidth="1"/>
    <col min="13313" max="13313" width="30.33203125" bestFit="1" customWidth="1"/>
    <col min="13314" max="13315" width="10.6640625" customWidth="1"/>
    <col min="13316" max="13316" width="10.44140625" customWidth="1"/>
    <col min="13317" max="13317" width="3.44140625" customWidth="1"/>
    <col min="13568" max="13568" width="5.33203125" customWidth="1"/>
    <col min="13569" max="13569" width="30.33203125" bestFit="1" customWidth="1"/>
    <col min="13570" max="13571" width="10.6640625" customWidth="1"/>
    <col min="13572" max="13572" width="10.44140625" customWidth="1"/>
    <col min="13573" max="13573" width="3.44140625" customWidth="1"/>
    <col min="13824" max="13824" width="5.33203125" customWidth="1"/>
    <col min="13825" max="13825" width="30.33203125" bestFit="1" customWidth="1"/>
    <col min="13826" max="13827" width="10.6640625" customWidth="1"/>
    <col min="13828" max="13828" width="10.44140625" customWidth="1"/>
    <col min="13829" max="13829" width="3.44140625" customWidth="1"/>
    <col min="14080" max="14080" width="5.33203125" customWidth="1"/>
    <col min="14081" max="14081" width="30.33203125" bestFit="1" customWidth="1"/>
    <col min="14082" max="14083" width="10.6640625" customWidth="1"/>
    <col min="14084" max="14084" width="10.44140625" customWidth="1"/>
    <col min="14085" max="14085" width="3.44140625" customWidth="1"/>
    <col min="14336" max="14336" width="5.33203125" customWidth="1"/>
    <col min="14337" max="14337" width="30.33203125" bestFit="1" customWidth="1"/>
    <col min="14338" max="14339" width="10.6640625" customWidth="1"/>
    <col min="14340" max="14340" width="10.44140625" customWidth="1"/>
    <col min="14341" max="14341" width="3.44140625" customWidth="1"/>
    <col min="14592" max="14592" width="5.33203125" customWidth="1"/>
    <col min="14593" max="14593" width="30.33203125" bestFit="1" customWidth="1"/>
    <col min="14594" max="14595" width="10.6640625" customWidth="1"/>
    <col min="14596" max="14596" width="10.44140625" customWidth="1"/>
    <col min="14597" max="14597" width="3.44140625" customWidth="1"/>
    <col min="14848" max="14848" width="5.33203125" customWidth="1"/>
    <col min="14849" max="14849" width="30.33203125" bestFit="1" customWidth="1"/>
    <col min="14850" max="14851" width="10.6640625" customWidth="1"/>
    <col min="14852" max="14852" width="10.44140625" customWidth="1"/>
    <col min="14853" max="14853" width="3.44140625" customWidth="1"/>
    <col min="15104" max="15104" width="5.33203125" customWidth="1"/>
    <col min="15105" max="15105" width="30.33203125" bestFit="1" customWidth="1"/>
    <col min="15106" max="15107" width="10.6640625" customWidth="1"/>
    <col min="15108" max="15108" width="10.44140625" customWidth="1"/>
    <col min="15109" max="15109" width="3.44140625" customWidth="1"/>
    <col min="15360" max="15360" width="5.33203125" customWidth="1"/>
    <col min="15361" max="15361" width="30.33203125" bestFit="1" customWidth="1"/>
    <col min="15362" max="15363" width="10.6640625" customWidth="1"/>
    <col min="15364" max="15364" width="10.44140625" customWidth="1"/>
    <col min="15365" max="15365" width="3.44140625" customWidth="1"/>
    <col min="15616" max="15616" width="5.33203125" customWidth="1"/>
    <col min="15617" max="15617" width="30.33203125" bestFit="1" customWidth="1"/>
    <col min="15618" max="15619" width="10.6640625" customWidth="1"/>
    <col min="15620" max="15620" width="10.44140625" customWidth="1"/>
    <col min="15621" max="15621" width="3.44140625" customWidth="1"/>
    <col min="15872" max="15872" width="5.33203125" customWidth="1"/>
    <col min="15873" max="15873" width="30.33203125" bestFit="1" customWidth="1"/>
    <col min="15874" max="15875" width="10.6640625" customWidth="1"/>
    <col min="15876" max="15876" width="10.44140625" customWidth="1"/>
    <col min="15877" max="15877" width="3.44140625" customWidth="1"/>
    <col min="16128" max="16128" width="5.33203125" customWidth="1"/>
    <col min="16129" max="16129" width="30.33203125" bestFit="1" customWidth="1"/>
    <col min="16130" max="16131" width="10.6640625" customWidth="1"/>
    <col min="16132" max="16132" width="10.44140625" customWidth="1"/>
    <col min="16133" max="16133" width="3.44140625" customWidth="1"/>
  </cols>
  <sheetData>
    <row r="2" spans="1:14" s="25" customFormat="1" ht="17.399999999999999" x14ac:dyDescent="0.3">
      <c r="A2" s="1"/>
      <c r="B2" s="144" t="s">
        <v>357</v>
      </c>
      <c r="C2" s="145"/>
      <c r="D2" s="2" t="s">
        <v>59</v>
      </c>
      <c r="E2" s="1"/>
    </row>
    <row r="3" spans="1:14" s="25" customFormat="1" ht="12.6" x14ac:dyDescent="0.2">
      <c r="A3" s="3"/>
      <c r="B3" s="4"/>
      <c r="C3" s="4"/>
      <c r="D3" s="88" t="s">
        <v>6</v>
      </c>
      <c r="E3" s="88" t="s">
        <v>4</v>
      </c>
    </row>
    <row r="4" spans="1:14" s="25" customFormat="1" ht="12.6" x14ac:dyDescent="0.2">
      <c r="A4" s="45">
        <v>1</v>
      </c>
      <c r="B4" s="95" t="s">
        <v>353</v>
      </c>
      <c r="C4" s="8" t="s">
        <v>354</v>
      </c>
      <c r="D4" s="9">
        <v>89239.97</v>
      </c>
      <c r="E4" s="9">
        <v>22212</v>
      </c>
      <c r="F4" s="107">
        <v>42867</v>
      </c>
    </row>
    <row r="5" spans="1:14" s="25" customFormat="1" ht="12.6" x14ac:dyDescent="0.2">
      <c r="A5" s="51">
        <v>2</v>
      </c>
      <c r="B5" s="127" t="s">
        <v>355</v>
      </c>
      <c r="C5" s="124" t="s">
        <v>356</v>
      </c>
      <c r="D5" s="14">
        <v>9849.14</v>
      </c>
      <c r="E5" s="14">
        <v>2172</v>
      </c>
      <c r="F5" s="128">
        <v>42853</v>
      </c>
    </row>
    <row r="6" spans="1:14" s="25" customFormat="1" ht="12.6" x14ac:dyDescent="0.2">
      <c r="D6" s="92">
        <f>SUM(D4:D5)</f>
        <v>99089.11</v>
      </c>
      <c r="E6" s="92">
        <f>SUM(E4:E5)</f>
        <v>24384</v>
      </c>
    </row>
    <row r="7" spans="1:14" ht="16.5" customHeight="1" x14ac:dyDescent="0.3"/>
    <row r="9" spans="1:14" s="25" customFormat="1" ht="17.399999999999999" x14ac:dyDescent="0.3">
      <c r="A9" s="77"/>
      <c r="B9" s="144" t="s">
        <v>90</v>
      </c>
      <c r="C9" s="145"/>
      <c r="D9" s="93" t="s">
        <v>59</v>
      </c>
      <c r="E9" s="1"/>
    </row>
    <row r="10" spans="1:14" s="25" customFormat="1" ht="12.6" x14ac:dyDescent="0.2">
      <c r="A10" s="91"/>
      <c r="B10" s="94"/>
      <c r="C10" s="94"/>
      <c r="D10" s="5" t="s">
        <v>6</v>
      </c>
      <c r="E10" s="5" t="s">
        <v>4</v>
      </c>
    </row>
    <row r="11" spans="1:14" s="25" customFormat="1" ht="18.600000000000001" customHeight="1" x14ac:dyDescent="0.2">
      <c r="A11" s="82">
        <v>1</v>
      </c>
      <c r="B11" s="8" t="s">
        <v>312</v>
      </c>
      <c r="C11" s="8" t="s">
        <v>312</v>
      </c>
      <c r="D11" s="69">
        <v>25145</v>
      </c>
      <c r="E11" s="69">
        <v>6285</v>
      </c>
      <c r="F11" s="12">
        <v>42748</v>
      </c>
      <c r="G11" s="64"/>
      <c r="H11" s="64"/>
      <c r="I11" s="54"/>
      <c r="J11" s="64"/>
      <c r="L11" s="102"/>
      <c r="M11" s="102"/>
      <c r="N11" s="103"/>
    </row>
    <row r="12" spans="1:14" s="25" customFormat="1" ht="12.6" x14ac:dyDescent="0.2">
      <c r="D12" s="92">
        <f>SUM(D11:D11)</f>
        <v>25145</v>
      </c>
      <c r="E12" s="92">
        <f>SUM(E11:E11)</f>
        <v>6285</v>
      </c>
    </row>
    <row r="14" spans="1:14" s="25" customFormat="1" ht="17.399999999999999" x14ac:dyDescent="0.3">
      <c r="A14" s="77"/>
      <c r="B14" s="144" t="s">
        <v>374</v>
      </c>
      <c r="C14" s="145"/>
      <c r="D14" s="93" t="s">
        <v>59</v>
      </c>
      <c r="E14" s="1"/>
    </row>
    <row r="15" spans="1:14" s="25" customFormat="1" ht="12.6" x14ac:dyDescent="0.2">
      <c r="A15" s="91"/>
      <c r="B15" s="94"/>
      <c r="C15" s="94"/>
      <c r="D15" s="5" t="s">
        <v>6</v>
      </c>
      <c r="E15" s="5" t="s">
        <v>4</v>
      </c>
    </row>
    <row r="16" spans="1:14" s="25" customFormat="1" ht="16.8" customHeight="1" x14ac:dyDescent="0.2">
      <c r="A16" s="11">
        <v>2</v>
      </c>
      <c r="B16" s="8" t="s">
        <v>375</v>
      </c>
      <c r="C16" s="8" t="s">
        <v>375</v>
      </c>
      <c r="D16" s="69">
        <v>1008470</v>
      </c>
      <c r="E16" s="69">
        <v>194486</v>
      </c>
      <c r="F16" s="12">
        <v>42762</v>
      </c>
    </row>
    <row r="17" spans="1:6" s="25" customFormat="1" ht="12.6" x14ac:dyDescent="0.2">
      <c r="D17" s="92">
        <f>SUM(D16:D16)</f>
        <v>1008470</v>
      </c>
      <c r="E17" s="92">
        <f>SUM(E16:E16)</f>
        <v>194486</v>
      </c>
    </row>
    <row r="20" spans="1:6" s="25" customFormat="1" ht="17.399999999999999" x14ac:dyDescent="0.3">
      <c r="A20" s="77"/>
      <c r="B20" s="144" t="s">
        <v>334</v>
      </c>
      <c r="C20" s="145"/>
      <c r="D20" s="93" t="s">
        <v>59</v>
      </c>
      <c r="E20" s="1"/>
    </row>
    <row r="21" spans="1:6" s="25" customFormat="1" ht="12.6" x14ac:dyDescent="0.2">
      <c r="A21" s="3"/>
      <c r="B21" s="104"/>
      <c r="C21" s="90"/>
      <c r="D21" s="5" t="s">
        <v>6</v>
      </c>
      <c r="E21" s="5" t="s">
        <v>4</v>
      </c>
    </row>
    <row r="22" spans="1:6" s="25" customFormat="1" ht="26.1" customHeight="1" x14ac:dyDescent="0.2">
      <c r="A22" s="82">
        <v>1</v>
      </c>
      <c r="B22" s="106" t="s">
        <v>335</v>
      </c>
      <c r="C22" s="8" t="s">
        <v>336</v>
      </c>
      <c r="D22" s="69">
        <v>16307.23</v>
      </c>
      <c r="E22" s="69">
        <v>4455</v>
      </c>
      <c r="F22" s="105">
        <v>42853</v>
      </c>
    </row>
    <row r="23" spans="1:6" s="25" customFormat="1" ht="26.1" customHeight="1" x14ac:dyDescent="0.2">
      <c r="A23" s="122">
        <v>2</v>
      </c>
      <c r="B23" s="123" t="s">
        <v>337</v>
      </c>
      <c r="C23" s="124" t="s">
        <v>338</v>
      </c>
      <c r="D23" s="125">
        <v>3355.69</v>
      </c>
      <c r="E23" s="125">
        <v>634</v>
      </c>
      <c r="F23" s="126">
        <v>42860</v>
      </c>
    </row>
    <row r="24" spans="1:6" s="25" customFormat="1" ht="12.6" x14ac:dyDescent="0.2">
      <c r="D24" s="92">
        <f>SUM(D22:D23)</f>
        <v>19662.919999999998</v>
      </c>
      <c r="E24" s="92">
        <f>SUM(E22:E23)</f>
        <v>5089</v>
      </c>
    </row>
    <row r="26" spans="1:6" s="25" customFormat="1" ht="17.399999999999999" x14ac:dyDescent="0.3">
      <c r="A26" s="77"/>
      <c r="B26" s="144" t="s">
        <v>171</v>
      </c>
      <c r="C26" s="145"/>
      <c r="D26" s="93" t="s">
        <v>59</v>
      </c>
      <c r="E26" s="1"/>
    </row>
    <row r="27" spans="1:6" s="25" customFormat="1" ht="12.6" x14ac:dyDescent="0.2">
      <c r="A27" s="3"/>
      <c r="B27" s="104"/>
      <c r="C27" s="90"/>
      <c r="D27" s="5" t="s">
        <v>6</v>
      </c>
      <c r="E27" s="5" t="s">
        <v>4</v>
      </c>
    </row>
    <row r="28" spans="1:6" s="25" customFormat="1" ht="26.1" customHeight="1" x14ac:dyDescent="0.2">
      <c r="A28" s="82">
        <v>1</v>
      </c>
      <c r="B28" s="106" t="s">
        <v>172</v>
      </c>
      <c r="C28" s="106" t="s">
        <v>172</v>
      </c>
      <c r="D28" s="69">
        <v>138341</v>
      </c>
      <c r="E28" s="69">
        <v>28243</v>
      </c>
      <c r="F28" s="105">
        <v>42727</v>
      </c>
    </row>
    <row r="29" spans="1:6" s="25" customFormat="1" ht="12.6" x14ac:dyDescent="0.2">
      <c r="D29" s="92">
        <f>SUM(D28:D28)</f>
        <v>138341</v>
      </c>
      <c r="E29" s="92">
        <f>SUM(E28:E28)</f>
        <v>28243</v>
      </c>
    </row>
    <row r="31" spans="1:6" s="25" customFormat="1" ht="17.399999999999999" x14ac:dyDescent="0.3">
      <c r="A31" s="77"/>
      <c r="B31" s="144" t="s">
        <v>433</v>
      </c>
      <c r="C31" s="145"/>
      <c r="D31" s="93" t="s">
        <v>59</v>
      </c>
      <c r="E31" s="1"/>
    </row>
    <row r="32" spans="1:6" s="25" customFormat="1" ht="12.6" x14ac:dyDescent="0.2">
      <c r="A32" s="3"/>
      <c r="B32" s="104"/>
      <c r="C32" s="90"/>
      <c r="D32" s="5" t="s">
        <v>6</v>
      </c>
      <c r="E32" s="5" t="s">
        <v>4</v>
      </c>
    </row>
    <row r="33" spans="1:6" s="25" customFormat="1" ht="26.1" customHeight="1" x14ac:dyDescent="0.2">
      <c r="A33" s="82">
        <v>1</v>
      </c>
      <c r="B33" s="106" t="s">
        <v>434</v>
      </c>
      <c r="C33" s="106" t="s">
        <v>434</v>
      </c>
      <c r="D33" s="69">
        <v>108</v>
      </c>
      <c r="E33" s="69">
        <v>54</v>
      </c>
      <c r="F33" s="105">
        <v>41544</v>
      </c>
    </row>
    <row r="34" spans="1:6" s="25" customFormat="1" ht="12.6" x14ac:dyDescent="0.2">
      <c r="D34" s="92">
        <f>SUM(D33:D33)</f>
        <v>108</v>
      </c>
      <c r="E34" s="92">
        <f>SUM(E33:E33)</f>
        <v>54</v>
      </c>
    </row>
    <row r="37" spans="1:6" s="25" customFormat="1" ht="17.399999999999999" x14ac:dyDescent="0.3">
      <c r="A37" s="77"/>
      <c r="B37" s="155" t="s">
        <v>435</v>
      </c>
      <c r="C37" s="156"/>
      <c r="D37" s="93" t="s">
        <v>59</v>
      </c>
      <c r="E37" s="1"/>
    </row>
    <row r="38" spans="1:6" s="25" customFormat="1" ht="12.6" x14ac:dyDescent="0.2">
      <c r="A38" s="3"/>
      <c r="B38" s="104"/>
      <c r="C38" s="90"/>
      <c r="D38" s="5" t="s">
        <v>6</v>
      </c>
      <c r="E38" s="5" t="s">
        <v>4</v>
      </c>
    </row>
    <row r="39" spans="1:6" s="25" customFormat="1" ht="26.1" customHeight="1" x14ac:dyDescent="0.2">
      <c r="A39" s="82">
        <v>1</v>
      </c>
      <c r="B39" s="106" t="s">
        <v>436</v>
      </c>
      <c r="C39" s="106" t="s">
        <v>437</v>
      </c>
      <c r="D39" s="69">
        <v>1418.4800000000002</v>
      </c>
      <c r="E39" s="69">
        <v>315</v>
      </c>
      <c r="F39" s="105">
        <v>43042</v>
      </c>
    </row>
    <row r="40" spans="1:6" s="25" customFormat="1" ht="12.6" x14ac:dyDescent="0.2">
      <c r="D40" s="92">
        <f>SUM(D39:D39)</f>
        <v>1418.4800000000002</v>
      </c>
      <c r="E40" s="92">
        <f>SUM(E39:E39)</f>
        <v>315</v>
      </c>
    </row>
    <row r="42" spans="1:6" s="25" customFormat="1" ht="17.399999999999999" x14ac:dyDescent="0.3">
      <c r="A42" s="77"/>
      <c r="B42" s="155" t="s">
        <v>485</v>
      </c>
      <c r="C42" s="156"/>
      <c r="D42" s="93" t="s">
        <v>59</v>
      </c>
      <c r="E42" s="1"/>
    </row>
    <row r="43" spans="1:6" s="25" customFormat="1" ht="12.6" x14ac:dyDescent="0.2">
      <c r="A43" s="3"/>
      <c r="B43" s="104"/>
      <c r="C43" s="90"/>
      <c r="D43" s="5" t="s">
        <v>6</v>
      </c>
      <c r="E43" s="5" t="s">
        <v>4</v>
      </c>
    </row>
    <row r="44" spans="1:6" s="25" customFormat="1" ht="26.1" customHeight="1" x14ac:dyDescent="0.2">
      <c r="A44" s="82">
        <v>1</v>
      </c>
      <c r="B44" s="106" t="s">
        <v>486</v>
      </c>
      <c r="C44" s="106" t="s">
        <v>486</v>
      </c>
      <c r="D44" s="69">
        <v>281885</v>
      </c>
      <c r="E44" s="69">
        <v>50710</v>
      </c>
      <c r="F44" s="105">
        <v>43063</v>
      </c>
    </row>
    <row r="45" spans="1:6" s="25" customFormat="1" ht="12.6" x14ac:dyDescent="0.2">
      <c r="D45" s="92">
        <f>SUM(D44:D44)</f>
        <v>281885</v>
      </c>
      <c r="E45" s="92">
        <f>SUM(E44:E44)</f>
        <v>50710</v>
      </c>
    </row>
    <row r="47" spans="1:6" s="25" customFormat="1" ht="17.399999999999999" x14ac:dyDescent="0.3">
      <c r="A47" s="77"/>
      <c r="B47" s="144" t="s">
        <v>520</v>
      </c>
      <c r="C47" s="145"/>
      <c r="D47" s="93" t="s">
        <v>59</v>
      </c>
      <c r="E47" s="1"/>
    </row>
    <row r="48" spans="1:6" s="25" customFormat="1" ht="12.6" x14ac:dyDescent="0.2">
      <c r="A48" s="3"/>
      <c r="B48" s="104"/>
      <c r="C48" s="90"/>
      <c r="D48" s="5" t="s">
        <v>6</v>
      </c>
      <c r="E48" s="5" t="s">
        <v>4</v>
      </c>
    </row>
    <row r="49" spans="1:6" s="25" customFormat="1" ht="26.1" customHeight="1" x14ac:dyDescent="0.2">
      <c r="A49" s="82">
        <v>1</v>
      </c>
      <c r="B49" s="106" t="s">
        <v>521</v>
      </c>
      <c r="C49" s="8" t="s">
        <v>521</v>
      </c>
      <c r="D49" s="69">
        <v>71184.100000000006</v>
      </c>
      <c r="E49" s="69">
        <v>14341</v>
      </c>
      <c r="F49" s="105">
        <v>43077</v>
      </c>
    </row>
    <row r="50" spans="1:6" s="25" customFormat="1" ht="26.1" customHeight="1" x14ac:dyDescent="0.2">
      <c r="A50" s="122">
        <v>2</v>
      </c>
      <c r="B50" s="123" t="s">
        <v>522</v>
      </c>
      <c r="C50" s="124" t="s">
        <v>522</v>
      </c>
      <c r="D50" s="125">
        <v>7142.09</v>
      </c>
      <c r="E50" s="125">
        <v>2187</v>
      </c>
      <c r="F50" s="126">
        <v>42985</v>
      </c>
    </row>
    <row r="51" spans="1:6" s="25" customFormat="1" ht="12.6" x14ac:dyDescent="0.2">
      <c r="D51" s="92">
        <f>SUM(D49:D50)</f>
        <v>78326.19</v>
      </c>
      <c r="E51" s="92">
        <f>SUM(E49:E50)</f>
        <v>16528</v>
      </c>
    </row>
    <row r="53" spans="1:6" s="25" customFormat="1" ht="17.399999999999999" x14ac:dyDescent="0.3">
      <c r="A53" s="77"/>
      <c r="B53" s="155" t="s">
        <v>525</v>
      </c>
      <c r="C53" s="156"/>
      <c r="D53" s="93" t="s">
        <v>59</v>
      </c>
      <c r="E53" s="1"/>
    </row>
    <row r="54" spans="1:6" s="25" customFormat="1" ht="12.6" x14ac:dyDescent="0.2">
      <c r="A54" s="3"/>
      <c r="B54" s="104"/>
      <c r="C54" s="90"/>
      <c r="D54" s="5" t="s">
        <v>6</v>
      </c>
      <c r="E54" s="5" t="s">
        <v>4</v>
      </c>
    </row>
    <row r="55" spans="1:6" s="25" customFormat="1" ht="26.1" customHeight="1" x14ac:dyDescent="0.2">
      <c r="A55" s="82">
        <v>1</v>
      </c>
      <c r="B55" s="106" t="s">
        <v>526</v>
      </c>
      <c r="C55" s="106" t="s">
        <v>526</v>
      </c>
      <c r="D55" s="69">
        <v>32313.439999999999</v>
      </c>
      <c r="E55" s="69">
        <v>7971</v>
      </c>
      <c r="F55" s="105">
        <v>42965</v>
      </c>
    </row>
    <row r="56" spans="1:6" s="25" customFormat="1" ht="12.6" x14ac:dyDescent="0.2">
      <c r="D56" s="92">
        <f>SUM(D55:D55)</f>
        <v>32313.439999999999</v>
      </c>
      <c r="E56" s="92">
        <f>SUM(E55:E55)</f>
        <v>7971</v>
      </c>
    </row>
    <row r="58" spans="1:6" s="25" customFormat="1" ht="17.399999999999999" x14ac:dyDescent="0.3">
      <c r="A58" s="77"/>
      <c r="B58" s="155" t="s">
        <v>679</v>
      </c>
      <c r="C58" s="156"/>
      <c r="D58" s="93" t="s">
        <v>59</v>
      </c>
      <c r="E58" s="1"/>
    </row>
    <row r="59" spans="1:6" s="25" customFormat="1" ht="12.6" x14ac:dyDescent="0.2">
      <c r="A59" s="3"/>
      <c r="B59" s="104"/>
      <c r="C59" s="90"/>
      <c r="D59" s="5" t="s">
        <v>6</v>
      </c>
      <c r="E59" s="5" t="s">
        <v>4</v>
      </c>
    </row>
    <row r="60" spans="1:6" s="25" customFormat="1" ht="26.1" customHeight="1" x14ac:dyDescent="0.2">
      <c r="A60" s="82">
        <v>1</v>
      </c>
      <c r="B60" s="106" t="s">
        <v>680</v>
      </c>
      <c r="C60" s="106" t="s">
        <v>680</v>
      </c>
      <c r="D60" s="69">
        <v>465368</v>
      </c>
      <c r="E60" s="69">
        <v>89616</v>
      </c>
      <c r="F60" s="105">
        <v>43014</v>
      </c>
    </row>
    <row r="61" spans="1:6" s="25" customFormat="1" ht="12.6" x14ac:dyDescent="0.2">
      <c r="D61" s="92">
        <f>SUM(D60:D60)</f>
        <v>465368</v>
      </c>
      <c r="E61" s="92">
        <f>SUM(E60:E60)</f>
        <v>89616</v>
      </c>
    </row>
  </sheetData>
  <mergeCells count="11">
    <mergeCell ref="B58:C58"/>
    <mergeCell ref="B2:C2"/>
    <mergeCell ref="B9:C9"/>
    <mergeCell ref="B14:C14"/>
    <mergeCell ref="B47:C47"/>
    <mergeCell ref="B53:C53"/>
    <mergeCell ref="B31:C31"/>
    <mergeCell ref="B37:C37"/>
    <mergeCell ref="B42:C42"/>
    <mergeCell ref="B20:C20"/>
    <mergeCell ref="B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topLeftCell="A22" workbookViewId="0">
      <selection activeCell="D34" sqref="D34"/>
    </sheetView>
  </sheetViews>
  <sheetFormatPr defaultRowHeight="14.4" x14ac:dyDescent="0.3"/>
  <cols>
    <col min="1" max="1" width="3.6640625" customWidth="1"/>
    <col min="2" max="3" width="35" customWidth="1"/>
    <col min="4" max="4" width="14.5546875" customWidth="1"/>
    <col min="5" max="5" width="16.33203125" customWidth="1"/>
    <col min="6" max="6" width="14.44140625" customWidth="1"/>
    <col min="7" max="7" width="12.44140625" customWidth="1"/>
    <col min="8" max="8" width="15.6640625" customWidth="1"/>
    <col min="9" max="9" width="15.33203125" customWidth="1"/>
    <col min="11" max="11" width="13.33203125" customWidth="1"/>
  </cols>
  <sheetData>
    <row r="1" spans="1:8" ht="15" customHeight="1" x14ac:dyDescent="0.3">
      <c r="B1" s="138" t="s">
        <v>177</v>
      </c>
      <c r="C1" s="139"/>
      <c r="D1" s="142" t="s">
        <v>39</v>
      </c>
      <c r="E1" s="142"/>
      <c r="F1" s="142" t="s">
        <v>40</v>
      </c>
      <c r="G1" s="142"/>
    </row>
    <row r="2" spans="1:8" ht="17.399999999999999" x14ac:dyDescent="0.3">
      <c r="A2" s="77"/>
      <c r="B2" s="140"/>
      <c r="C2" s="141"/>
      <c r="D2" s="142"/>
      <c r="E2" s="142"/>
      <c r="F2" s="142"/>
      <c r="G2" s="142"/>
    </row>
    <row r="3" spans="1:8" x14ac:dyDescent="0.3">
      <c r="A3" s="79"/>
      <c r="B3" s="80"/>
      <c r="C3" s="80"/>
      <c r="D3" s="5" t="s">
        <v>5</v>
      </c>
      <c r="E3" s="5" t="s">
        <v>4</v>
      </c>
      <c r="F3" s="5" t="s">
        <v>5</v>
      </c>
      <c r="G3" s="5" t="s">
        <v>4</v>
      </c>
    </row>
    <row r="4" spans="1:8" x14ac:dyDescent="0.3">
      <c r="A4" s="79">
        <v>1</v>
      </c>
      <c r="B4" s="108" t="s">
        <v>188</v>
      </c>
      <c r="C4" s="108" t="s">
        <v>189</v>
      </c>
      <c r="D4" s="110">
        <v>878046.99000000011</v>
      </c>
      <c r="E4" s="110">
        <v>184398</v>
      </c>
      <c r="F4" s="6"/>
      <c r="G4" s="5"/>
      <c r="H4" s="12">
        <v>42916</v>
      </c>
    </row>
    <row r="5" spans="1:8" ht="25.2" x14ac:dyDescent="0.3">
      <c r="A5" s="79">
        <v>2</v>
      </c>
      <c r="B5" s="108" t="s">
        <v>182</v>
      </c>
      <c r="C5" s="108" t="s">
        <v>183</v>
      </c>
      <c r="D5" s="111">
        <v>541862.84000000008</v>
      </c>
      <c r="E5" s="111">
        <v>103020</v>
      </c>
      <c r="F5" s="19"/>
      <c r="G5" s="19"/>
      <c r="H5" s="12">
        <v>42776</v>
      </c>
    </row>
    <row r="6" spans="1:8" x14ac:dyDescent="0.3">
      <c r="A6" s="79">
        <v>3</v>
      </c>
      <c r="B6" s="108" t="s">
        <v>184</v>
      </c>
      <c r="C6" s="108" t="s">
        <v>185</v>
      </c>
      <c r="D6" s="10">
        <v>501104.75000000006</v>
      </c>
      <c r="E6" s="10">
        <v>97457</v>
      </c>
      <c r="F6" s="19"/>
      <c r="G6" s="19"/>
      <c r="H6" s="12">
        <v>42839</v>
      </c>
    </row>
    <row r="7" spans="1:8" x14ac:dyDescent="0.3">
      <c r="A7" s="79">
        <v>4</v>
      </c>
      <c r="B7" s="108" t="s">
        <v>93</v>
      </c>
      <c r="C7" s="108" t="s">
        <v>94</v>
      </c>
      <c r="D7" s="10">
        <v>224186.91000000003</v>
      </c>
      <c r="E7" s="10">
        <v>50684</v>
      </c>
      <c r="F7" s="19"/>
      <c r="G7" s="19"/>
      <c r="H7" s="12">
        <v>42727</v>
      </c>
    </row>
    <row r="8" spans="1:8" x14ac:dyDescent="0.3">
      <c r="A8" s="79">
        <v>5</v>
      </c>
      <c r="B8" s="108" t="s">
        <v>186</v>
      </c>
      <c r="C8" s="108" t="s">
        <v>187</v>
      </c>
      <c r="D8" s="10">
        <v>221522.11999999994</v>
      </c>
      <c r="E8" s="10">
        <v>38814</v>
      </c>
      <c r="F8" s="19"/>
      <c r="G8" s="19"/>
      <c r="H8" s="12">
        <v>42895</v>
      </c>
    </row>
    <row r="9" spans="1:8" x14ac:dyDescent="0.3">
      <c r="A9" s="79">
        <v>6</v>
      </c>
      <c r="B9" s="108" t="s">
        <v>190</v>
      </c>
      <c r="C9" s="108" t="s">
        <v>191</v>
      </c>
      <c r="D9" s="9">
        <v>102664.46999999999</v>
      </c>
      <c r="E9" s="9">
        <v>18338</v>
      </c>
      <c r="F9" s="10"/>
      <c r="G9" s="10"/>
      <c r="H9" s="12">
        <v>42783</v>
      </c>
    </row>
    <row r="10" spans="1:8" x14ac:dyDescent="0.3">
      <c r="A10" s="79">
        <v>7</v>
      </c>
      <c r="B10" s="108" t="s">
        <v>531</v>
      </c>
      <c r="C10" s="108" t="s">
        <v>532</v>
      </c>
      <c r="D10" s="9">
        <v>98264.569999999992</v>
      </c>
      <c r="E10" s="9">
        <v>18628</v>
      </c>
      <c r="F10" s="10"/>
      <c r="G10" s="10"/>
      <c r="H10" s="12">
        <v>42972</v>
      </c>
    </row>
    <row r="11" spans="1:8" x14ac:dyDescent="0.3">
      <c r="A11" s="79">
        <v>8</v>
      </c>
      <c r="B11" s="108" t="s">
        <v>192</v>
      </c>
      <c r="C11" s="108" t="s">
        <v>193</v>
      </c>
      <c r="D11" s="9">
        <v>70958.349999999991</v>
      </c>
      <c r="E11" s="9">
        <v>14196</v>
      </c>
      <c r="F11" s="10"/>
      <c r="G11" s="10"/>
      <c r="H11" s="12">
        <v>42755</v>
      </c>
    </row>
    <row r="12" spans="1:8" x14ac:dyDescent="0.3">
      <c r="A12" s="79">
        <v>9</v>
      </c>
      <c r="B12" s="108" t="s">
        <v>194</v>
      </c>
      <c r="C12" s="108" t="s">
        <v>195</v>
      </c>
      <c r="D12" s="10">
        <v>70721.440000000002</v>
      </c>
      <c r="E12" s="10">
        <v>13670</v>
      </c>
      <c r="F12" s="18"/>
      <c r="G12" s="18"/>
      <c r="H12" s="12">
        <v>42832</v>
      </c>
    </row>
    <row r="13" spans="1:8" x14ac:dyDescent="0.3">
      <c r="A13" s="79">
        <v>10</v>
      </c>
      <c r="B13" s="108" t="s">
        <v>533</v>
      </c>
      <c r="C13" s="108" t="s">
        <v>534</v>
      </c>
      <c r="D13" s="10">
        <v>47908.33</v>
      </c>
      <c r="E13" s="10">
        <v>8956</v>
      </c>
      <c r="F13" s="18"/>
      <c r="G13" s="18"/>
      <c r="H13" s="12">
        <v>43063</v>
      </c>
    </row>
    <row r="14" spans="1:8" x14ac:dyDescent="0.3">
      <c r="A14" s="79">
        <v>11</v>
      </c>
      <c r="B14" s="109" t="s">
        <v>535</v>
      </c>
      <c r="C14" s="108" t="s">
        <v>536</v>
      </c>
      <c r="D14" s="10">
        <v>40369.83</v>
      </c>
      <c r="E14" s="10">
        <v>8570</v>
      </c>
      <c r="F14" s="18"/>
      <c r="G14" s="18"/>
      <c r="H14" s="12">
        <v>43021</v>
      </c>
    </row>
    <row r="15" spans="1:8" x14ac:dyDescent="0.3">
      <c r="A15" s="79">
        <v>12</v>
      </c>
      <c r="B15" s="108" t="s">
        <v>537</v>
      </c>
      <c r="C15" s="108" t="s">
        <v>538</v>
      </c>
      <c r="D15" s="10">
        <v>36277.949999999997</v>
      </c>
      <c r="E15" s="10">
        <v>7097</v>
      </c>
      <c r="F15" s="18"/>
      <c r="G15" s="18"/>
      <c r="H15" s="12">
        <v>42930</v>
      </c>
    </row>
    <row r="16" spans="1:8" x14ac:dyDescent="0.3">
      <c r="A16" s="79">
        <v>13</v>
      </c>
      <c r="B16" s="108" t="s">
        <v>539</v>
      </c>
      <c r="C16" s="108" t="s">
        <v>540</v>
      </c>
      <c r="D16" s="10">
        <v>18111.13</v>
      </c>
      <c r="E16" s="10">
        <v>3743</v>
      </c>
      <c r="F16" s="18"/>
      <c r="G16" s="18"/>
      <c r="H16" s="105">
        <v>43000</v>
      </c>
    </row>
    <row r="17" spans="1:8" x14ac:dyDescent="0.3">
      <c r="A17" s="79">
        <v>14</v>
      </c>
      <c r="B17" s="108" t="s">
        <v>96</v>
      </c>
      <c r="C17" s="108" t="s">
        <v>97</v>
      </c>
      <c r="D17" s="10">
        <v>3759.23</v>
      </c>
      <c r="E17" s="10">
        <v>749</v>
      </c>
      <c r="F17" s="18"/>
      <c r="G17" s="18"/>
      <c r="H17" s="12">
        <v>42713</v>
      </c>
    </row>
    <row r="18" spans="1:8" x14ac:dyDescent="0.3">
      <c r="A18" s="79">
        <v>15</v>
      </c>
      <c r="B18" s="108" t="s">
        <v>198</v>
      </c>
      <c r="C18" s="108" t="s">
        <v>199</v>
      </c>
      <c r="D18" s="10">
        <v>1256.74</v>
      </c>
      <c r="E18" s="10">
        <v>684</v>
      </c>
      <c r="F18" s="18"/>
      <c r="G18" s="18"/>
      <c r="H18" s="12">
        <v>42587</v>
      </c>
    </row>
    <row r="19" spans="1:8" x14ac:dyDescent="0.3">
      <c r="A19" s="79">
        <v>16</v>
      </c>
      <c r="B19" s="108" t="s">
        <v>197</v>
      </c>
      <c r="C19" s="108" t="s">
        <v>95</v>
      </c>
      <c r="D19" s="10">
        <v>812.09999999999991</v>
      </c>
      <c r="E19" s="10">
        <v>456</v>
      </c>
      <c r="F19" s="18"/>
      <c r="G19" s="18"/>
      <c r="H19" s="12">
        <v>42650</v>
      </c>
    </row>
    <row r="20" spans="1:8" x14ac:dyDescent="0.3">
      <c r="A20" s="79">
        <v>17</v>
      </c>
      <c r="B20" s="108" t="s">
        <v>92</v>
      </c>
      <c r="C20" s="108" t="s">
        <v>196</v>
      </c>
      <c r="D20" s="10">
        <v>580</v>
      </c>
      <c r="E20" s="10">
        <v>150</v>
      </c>
      <c r="F20" s="18"/>
      <c r="G20" s="18"/>
      <c r="H20" s="12">
        <v>42629</v>
      </c>
    </row>
    <row r="21" spans="1:8" x14ac:dyDescent="0.3">
      <c r="A21" s="79">
        <v>18</v>
      </c>
      <c r="B21" s="108" t="s">
        <v>178</v>
      </c>
      <c r="C21" s="108" t="s">
        <v>179</v>
      </c>
      <c r="D21" s="10"/>
      <c r="E21" s="10"/>
      <c r="F21" s="18">
        <v>113903.12</v>
      </c>
      <c r="G21" s="18">
        <v>23039</v>
      </c>
      <c r="H21" s="112">
        <v>42790</v>
      </c>
    </row>
    <row r="22" spans="1:8" x14ac:dyDescent="0.3">
      <c r="A22" s="79">
        <v>19</v>
      </c>
      <c r="B22" s="108" t="s">
        <v>180</v>
      </c>
      <c r="C22" s="108" t="s">
        <v>181</v>
      </c>
      <c r="D22" s="10"/>
      <c r="E22" s="10"/>
      <c r="F22" s="18">
        <v>41503.900000000009</v>
      </c>
      <c r="G22" s="18">
        <v>8502</v>
      </c>
      <c r="H22" s="112">
        <v>42755</v>
      </c>
    </row>
    <row r="23" spans="1:8" x14ac:dyDescent="0.3">
      <c r="A23" s="79">
        <v>20</v>
      </c>
      <c r="B23" s="108" t="s">
        <v>200</v>
      </c>
      <c r="C23" s="108" t="s">
        <v>201</v>
      </c>
      <c r="D23" s="10"/>
      <c r="E23" s="10"/>
      <c r="F23" s="18">
        <v>163080.94999999998</v>
      </c>
      <c r="G23" s="18">
        <v>31417</v>
      </c>
      <c r="H23" s="112">
        <v>42902</v>
      </c>
    </row>
    <row r="24" spans="1:8" x14ac:dyDescent="0.3">
      <c r="A24" s="79">
        <v>21</v>
      </c>
      <c r="B24" s="108" t="s">
        <v>541</v>
      </c>
      <c r="C24" s="108" t="s">
        <v>542</v>
      </c>
      <c r="D24" s="10"/>
      <c r="E24" s="10"/>
      <c r="F24" s="18">
        <v>152175.72</v>
      </c>
      <c r="G24" s="18">
        <v>26158</v>
      </c>
      <c r="H24" s="112">
        <v>42923</v>
      </c>
    </row>
    <row r="25" spans="1:8" x14ac:dyDescent="0.3">
      <c r="A25" s="79">
        <v>22</v>
      </c>
      <c r="B25" s="108" t="s">
        <v>543</v>
      </c>
      <c r="C25" s="108" t="s">
        <v>544</v>
      </c>
      <c r="D25" s="10"/>
      <c r="E25" s="10"/>
      <c r="F25" s="18">
        <v>34652.28</v>
      </c>
      <c r="G25" s="18">
        <v>6691</v>
      </c>
      <c r="H25" s="112">
        <v>43035</v>
      </c>
    </row>
    <row r="26" spans="1:8" x14ac:dyDescent="0.3">
      <c r="A26" s="79">
        <v>23</v>
      </c>
      <c r="B26" s="108" t="s">
        <v>545</v>
      </c>
      <c r="C26" s="108" t="s">
        <v>546</v>
      </c>
      <c r="D26" s="10"/>
      <c r="E26" s="10"/>
      <c r="F26" s="18">
        <v>19144.11</v>
      </c>
      <c r="G26" s="18">
        <v>3578</v>
      </c>
      <c r="H26" s="112">
        <v>43042</v>
      </c>
    </row>
    <row r="27" spans="1:8" x14ac:dyDescent="0.3">
      <c r="A27" s="79">
        <v>24</v>
      </c>
      <c r="B27" s="108" t="s">
        <v>547</v>
      </c>
      <c r="C27" s="108" t="s">
        <v>548</v>
      </c>
      <c r="D27" s="10"/>
      <c r="E27" s="10"/>
      <c r="F27" s="18">
        <v>13699.13</v>
      </c>
      <c r="G27" s="18">
        <v>2643</v>
      </c>
      <c r="H27" s="112">
        <v>43070</v>
      </c>
    </row>
    <row r="28" spans="1:8" x14ac:dyDescent="0.3">
      <c r="A28" s="79">
        <v>25</v>
      </c>
      <c r="B28" s="108" t="s">
        <v>549</v>
      </c>
      <c r="C28" s="108" t="s">
        <v>550</v>
      </c>
      <c r="D28" s="6"/>
      <c r="E28" s="6"/>
      <c r="F28" s="10">
        <v>27116.81</v>
      </c>
      <c r="G28" s="10">
        <v>5202</v>
      </c>
      <c r="H28" s="12">
        <v>42951</v>
      </c>
    </row>
    <row r="29" spans="1:8" x14ac:dyDescent="0.3">
      <c r="D29" s="20">
        <f>SUM(D4:D28)</f>
        <v>2858407.7500000009</v>
      </c>
      <c r="E29" s="20">
        <f>SUM(E4:E28)</f>
        <v>569610</v>
      </c>
      <c r="F29" s="20">
        <f>SUM(F4:F28)</f>
        <v>565276.02</v>
      </c>
      <c r="G29" s="20">
        <f>SUM(G4:G28)</f>
        <v>107230</v>
      </c>
    </row>
    <row r="32" spans="1:8" x14ac:dyDescent="0.3">
      <c r="B32" s="6"/>
      <c r="C32" s="6"/>
      <c r="D32" s="133" t="s">
        <v>5</v>
      </c>
      <c r="E32" s="133"/>
      <c r="F32" s="134" t="s">
        <v>35</v>
      </c>
      <c r="G32" s="135"/>
    </row>
    <row r="33" spans="2:7" x14ac:dyDescent="0.3">
      <c r="B33" s="21" t="s">
        <v>7</v>
      </c>
      <c r="C33" s="21"/>
      <c r="D33" s="132">
        <f>D29+F29</f>
        <v>3423683.7700000009</v>
      </c>
      <c r="E33" s="133"/>
      <c r="F33" s="136">
        <f>E29+G29</f>
        <v>676840</v>
      </c>
      <c r="G33" s="137"/>
    </row>
  </sheetData>
  <sortState ref="A4:H28">
    <sortCondition descending="1" ref="D4:D28"/>
    <sortCondition descending="1" ref="F4:F28"/>
  </sortState>
  <mergeCells count="7">
    <mergeCell ref="D33:E33"/>
    <mergeCell ref="F32:G32"/>
    <mergeCell ref="F33:G33"/>
    <mergeCell ref="B1:C2"/>
    <mergeCell ref="D1:E2"/>
    <mergeCell ref="F1:G2"/>
    <mergeCell ref="D32:E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7"/>
  <sheetViews>
    <sheetView topLeftCell="A82" workbookViewId="0">
      <selection activeCell="F97" sqref="F97"/>
    </sheetView>
  </sheetViews>
  <sheetFormatPr defaultRowHeight="14.4" x14ac:dyDescent="0.3"/>
  <cols>
    <col min="1" max="1" width="3.88671875" customWidth="1"/>
    <col min="2" max="2" width="32.33203125" customWidth="1"/>
    <col min="3" max="3" width="40" customWidth="1"/>
    <col min="4" max="4" width="15.5546875" customWidth="1"/>
    <col min="5" max="5" width="11.44140625" bestFit="1" customWidth="1"/>
    <col min="6" max="6" width="15" customWidth="1"/>
    <col min="7" max="7" width="11.109375" customWidth="1"/>
    <col min="8" max="8" width="13.88671875" bestFit="1" customWidth="1"/>
    <col min="9" max="9" width="11.44140625" bestFit="1" customWidth="1"/>
    <col min="10" max="10" width="15.21875" customWidth="1"/>
  </cols>
  <sheetData>
    <row r="1" spans="1:10" ht="17.399999999999999" x14ac:dyDescent="0.3">
      <c r="A1" s="1"/>
      <c r="B1" s="144" t="s">
        <v>0</v>
      </c>
      <c r="C1" s="145"/>
      <c r="D1" s="138" t="s">
        <v>1</v>
      </c>
      <c r="E1" s="143"/>
      <c r="F1" s="138" t="s">
        <v>2</v>
      </c>
      <c r="G1" s="143"/>
      <c r="H1" s="138" t="s">
        <v>3</v>
      </c>
      <c r="I1" s="143"/>
    </row>
    <row r="2" spans="1:10" x14ac:dyDescent="0.3">
      <c r="A2" s="3"/>
      <c r="B2" s="4"/>
      <c r="C2" s="4"/>
      <c r="D2" s="5" t="s">
        <v>5</v>
      </c>
      <c r="E2" s="5" t="s">
        <v>4</v>
      </c>
      <c r="F2" s="5" t="s">
        <v>5</v>
      </c>
      <c r="G2" s="5" t="s">
        <v>4</v>
      </c>
      <c r="H2" s="5" t="s">
        <v>5</v>
      </c>
      <c r="I2" s="5" t="s">
        <v>4</v>
      </c>
      <c r="J2" s="6"/>
    </row>
    <row r="3" spans="1:10" x14ac:dyDescent="0.3">
      <c r="A3" s="7">
        <v>1</v>
      </c>
      <c r="B3" s="108" t="s">
        <v>232</v>
      </c>
      <c r="C3" s="108" t="s">
        <v>232</v>
      </c>
      <c r="D3" s="119">
        <v>578618.73</v>
      </c>
      <c r="E3" s="119">
        <v>124162</v>
      </c>
      <c r="F3" s="158"/>
      <c r="G3" s="159"/>
      <c r="H3" s="70"/>
      <c r="I3" s="70"/>
      <c r="J3" s="112">
        <v>42790</v>
      </c>
    </row>
    <row r="4" spans="1:10" x14ac:dyDescent="0.3">
      <c r="A4" s="7">
        <v>2</v>
      </c>
      <c r="B4" s="108" t="s">
        <v>233</v>
      </c>
      <c r="C4" s="108" t="s">
        <v>234</v>
      </c>
      <c r="D4" s="97">
        <v>277683.87000000005</v>
      </c>
      <c r="E4" s="97">
        <v>66452</v>
      </c>
      <c r="F4" s="70"/>
      <c r="G4" s="70"/>
      <c r="H4" s="70"/>
      <c r="I4" s="70"/>
      <c r="J4" s="112">
        <v>42748</v>
      </c>
    </row>
    <row r="5" spans="1:10" x14ac:dyDescent="0.3">
      <c r="A5" s="7">
        <v>3</v>
      </c>
      <c r="B5" s="108" t="s">
        <v>604</v>
      </c>
      <c r="C5" s="108" t="s">
        <v>605</v>
      </c>
      <c r="D5" s="157">
        <v>227731.29</v>
      </c>
      <c r="E5" s="157">
        <v>51467</v>
      </c>
      <c r="F5" s="71"/>
      <c r="G5" s="71"/>
      <c r="H5" s="70"/>
      <c r="I5" s="70"/>
      <c r="J5" s="112">
        <v>43028</v>
      </c>
    </row>
    <row r="6" spans="1:10" x14ac:dyDescent="0.3">
      <c r="A6" s="7">
        <v>4</v>
      </c>
      <c r="B6" s="108" t="s">
        <v>606</v>
      </c>
      <c r="C6" s="108" t="s">
        <v>607</v>
      </c>
      <c r="D6" s="97">
        <v>169793.43</v>
      </c>
      <c r="E6" s="97">
        <v>37507</v>
      </c>
      <c r="F6" s="71"/>
      <c r="G6" s="71"/>
      <c r="H6" s="70"/>
      <c r="I6" s="70"/>
      <c r="J6" s="112">
        <v>43070</v>
      </c>
    </row>
    <row r="7" spans="1:10" x14ac:dyDescent="0.3">
      <c r="A7" s="7">
        <v>5</v>
      </c>
      <c r="B7" s="108" t="s">
        <v>235</v>
      </c>
      <c r="C7" s="108" t="s">
        <v>236</v>
      </c>
      <c r="D7" s="97">
        <v>148713.25</v>
      </c>
      <c r="E7" s="97">
        <v>34291</v>
      </c>
      <c r="F7" s="71"/>
      <c r="G7" s="71"/>
      <c r="H7" s="70"/>
      <c r="I7" s="70"/>
      <c r="J7" s="116">
        <v>42790</v>
      </c>
    </row>
    <row r="8" spans="1:10" x14ac:dyDescent="0.3">
      <c r="A8" s="7">
        <v>6</v>
      </c>
      <c r="B8" s="108" t="s">
        <v>107</v>
      </c>
      <c r="C8" s="108" t="s">
        <v>108</v>
      </c>
      <c r="D8" s="97">
        <v>112913.97</v>
      </c>
      <c r="E8" s="97">
        <v>22007</v>
      </c>
      <c r="F8" s="71"/>
      <c r="G8" s="71"/>
      <c r="H8" s="70"/>
      <c r="I8" s="70"/>
      <c r="J8" s="112">
        <v>42713</v>
      </c>
    </row>
    <row r="9" spans="1:10" ht="25.2" x14ac:dyDescent="0.3">
      <c r="A9" s="7">
        <v>7</v>
      </c>
      <c r="B9" s="108" t="s">
        <v>608</v>
      </c>
      <c r="C9" s="108" t="s">
        <v>609</v>
      </c>
      <c r="D9" s="98">
        <v>112752</v>
      </c>
      <c r="E9" s="98">
        <v>19485</v>
      </c>
      <c r="F9" s="74"/>
      <c r="G9" s="74"/>
      <c r="H9" s="70"/>
      <c r="I9" s="70"/>
      <c r="J9" s="112">
        <v>42944</v>
      </c>
    </row>
    <row r="10" spans="1:10" x14ac:dyDescent="0.3">
      <c r="A10" s="7">
        <v>8</v>
      </c>
      <c r="B10" s="108" t="s">
        <v>610</v>
      </c>
      <c r="C10" s="108" t="s">
        <v>611</v>
      </c>
      <c r="D10" s="98">
        <v>105123.37000000001</v>
      </c>
      <c r="E10" s="98">
        <v>25200</v>
      </c>
      <c r="F10" s="74"/>
      <c r="G10" s="74"/>
      <c r="H10" s="70"/>
      <c r="I10" s="70"/>
      <c r="J10" s="112">
        <v>43014</v>
      </c>
    </row>
    <row r="11" spans="1:10" x14ac:dyDescent="0.3">
      <c r="A11" s="7">
        <v>9</v>
      </c>
      <c r="B11" s="108" t="s">
        <v>612</v>
      </c>
      <c r="C11" s="108" t="s">
        <v>613</v>
      </c>
      <c r="D11" s="99">
        <v>100330.7</v>
      </c>
      <c r="E11" s="99">
        <v>18720</v>
      </c>
      <c r="F11" s="71"/>
      <c r="G11" s="71"/>
      <c r="H11" s="75"/>
      <c r="I11" s="75"/>
      <c r="J11" s="112">
        <v>43035</v>
      </c>
    </row>
    <row r="12" spans="1:10" x14ac:dyDescent="0.3">
      <c r="A12" s="7">
        <v>10</v>
      </c>
      <c r="B12" s="108" t="s">
        <v>109</v>
      </c>
      <c r="C12" s="108" t="s">
        <v>110</v>
      </c>
      <c r="D12" s="98">
        <v>97556.12</v>
      </c>
      <c r="E12" s="98">
        <v>23231</v>
      </c>
      <c r="F12" s="71"/>
      <c r="G12" s="71"/>
      <c r="H12" s="76"/>
      <c r="I12" s="76"/>
      <c r="J12" s="112">
        <v>42734</v>
      </c>
    </row>
    <row r="13" spans="1:10" x14ac:dyDescent="0.3">
      <c r="A13" s="7">
        <v>11</v>
      </c>
      <c r="B13" s="108" t="s">
        <v>614</v>
      </c>
      <c r="C13" s="108" t="s">
        <v>615</v>
      </c>
      <c r="D13" s="98">
        <v>96128.87000000001</v>
      </c>
      <c r="E13" s="98">
        <v>17114</v>
      </c>
      <c r="F13" s="74"/>
      <c r="G13" s="74"/>
      <c r="H13" s="70"/>
      <c r="I13" s="70"/>
      <c r="J13" s="112">
        <v>43035</v>
      </c>
    </row>
    <row r="14" spans="1:10" x14ac:dyDescent="0.3">
      <c r="A14" s="7">
        <v>12</v>
      </c>
      <c r="B14" s="108" t="s">
        <v>237</v>
      </c>
      <c r="C14" s="108" t="s">
        <v>238</v>
      </c>
      <c r="D14" s="98">
        <v>88235.520000000004</v>
      </c>
      <c r="E14" s="98">
        <v>16414</v>
      </c>
      <c r="F14" s="74"/>
      <c r="G14" s="74"/>
      <c r="H14" s="70"/>
      <c r="I14" s="70"/>
      <c r="J14" s="112">
        <v>42776</v>
      </c>
    </row>
    <row r="15" spans="1:10" x14ac:dyDescent="0.3">
      <c r="A15" s="7">
        <v>13</v>
      </c>
      <c r="B15" s="108" t="s">
        <v>239</v>
      </c>
      <c r="C15" s="108" t="s">
        <v>240</v>
      </c>
      <c r="D15" s="99">
        <v>80086.8</v>
      </c>
      <c r="E15" s="99">
        <v>15403</v>
      </c>
      <c r="F15" s="71"/>
      <c r="G15" s="71"/>
      <c r="H15" s="70"/>
      <c r="I15" s="70"/>
      <c r="J15" s="112">
        <v>42832</v>
      </c>
    </row>
    <row r="16" spans="1:10" x14ac:dyDescent="0.3">
      <c r="A16" s="7">
        <v>14</v>
      </c>
      <c r="B16" s="108" t="s">
        <v>616</v>
      </c>
      <c r="C16" s="108" t="s">
        <v>617</v>
      </c>
      <c r="D16" s="97">
        <v>70071.97</v>
      </c>
      <c r="E16" s="97">
        <v>12860</v>
      </c>
      <c r="F16" s="71"/>
      <c r="G16" s="71"/>
      <c r="H16" s="70"/>
      <c r="I16" s="70"/>
      <c r="J16" s="112">
        <v>42965</v>
      </c>
    </row>
    <row r="17" spans="1:10" x14ac:dyDescent="0.3">
      <c r="A17" s="7">
        <v>15</v>
      </c>
      <c r="B17" s="108" t="s">
        <v>618</v>
      </c>
      <c r="C17" s="114" t="s">
        <v>619</v>
      </c>
      <c r="D17" s="97">
        <v>68492.34</v>
      </c>
      <c r="E17" s="97">
        <v>12915</v>
      </c>
      <c r="F17" s="71"/>
      <c r="G17" s="71"/>
      <c r="H17" s="70"/>
      <c r="I17" s="70"/>
      <c r="J17" s="113">
        <v>43042</v>
      </c>
    </row>
    <row r="18" spans="1:10" x14ac:dyDescent="0.3">
      <c r="A18" s="7">
        <v>16</v>
      </c>
      <c r="B18" s="108" t="s">
        <v>241</v>
      </c>
      <c r="C18" s="114" t="s">
        <v>242</v>
      </c>
      <c r="D18" s="97">
        <v>64846.22</v>
      </c>
      <c r="E18" s="97">
        <v>12545</v>
      </c>
      <c r="F18" s="71"/>
      <c r="G18" s="71"/>
      <c r="H18" s="70"/>
      <c r="I18" s="70"/>
      <c r="J18" s="113">
        <v>42769</v>
      </c>
    </row>
    <row r="19" spans="1:10" x14ac:dyDescent="0.3">
      <c r="A19" s="7">
        <v>17</v>
      </c>
      <c r="B19" s="108" t="s">
        <v>620</v>
      </c>
      <c r="C19" s="114" t="s">
        <v>621</v>
      </c>
      <c r="D19" s="97">
        <v>55582.249999999993</v>
      </c>
      <c r="E19" s="97">
        <v>13210</v>
      </c>
      <c r="F19" s="71"/>
      <c r="G19" s="71"/>
      <c r="H19" s="70"/>
      <c r="I19" s="70"/>
      <c r="J19" s="117">
        <v>42986</v>
      </c>
    </row>
    <row r="20" spans="1:10" x14ac:dyDescent="0.3">
      <c r="A20" s="7">
        <v>18</v>
      </c>
      <c r="B20" s="108" t="s">
        <v>622</v>
      </c>
      <c r="C20" s="108" t="s">
        <v>623</v>
      </c>
      <c r="D20" s="97">
        <v>42611.97</v>
      </c>
      <c r="E20" s="97">
        <v>7909</v>
      </c>
      <c r="F20" s="71"/>
      <c r="G20" s="71"/>
      <c r="H20" s="70"/>
      <c r="I20" s="70"/>
      <c r="J20" s="116">
        <v>42951</v>
      </c>
    </row>
    <row r="21" spans="1:10" ht="25.2" x14ac:dyDescent="0.3">
      <c r="A21" s="7">
        <v>19</v>
      </c>
      <c r="B21" s="108" t="s">
        <v>243</v>
      </c>
      <c r="C21" s="108" t="s">
        <v>244</v>
      </c>
      <c r="D21" s="98">
        <v>40961.57</v>
      </c>
      <c r="E21" s="98">
        <v>8578</v>
      </c>
      <c r="F21" s="74"/>
      <c r="G21" s="74"/>
      <c r="H21" s="70"/>
      <c r="I21" s="70"/>
      <c r="J21" s="117">
        <v>42839</v>
      </c>
    </row>
    <row r="22" spans="1:10" x14ac:dyDescent="0.3">
      <c r="A22" s="7">
        <v>20</v>
      </c>
      <c r="B22" s="108" t="s">
        <v>245</v>
      </c>
      <c r="C22" s="108" t="s">
        <v>246</v>
      </c>
      <c r="D22" s="97">
        <v>39285.360000000001</v>
      </c>
      <c r="E22" s="97">
        <v>8116</v>
      </c>
      <c r="F22" s="70"/>
      <c r="G22" s="70"/>
      <c r="H22" s="70"/>
      <c r="I22" s="70"/>
      <c r="J22" s="112">
        <v>42846</v>
      </c>
    </row>
    <row r="23" spans="1:10" x14ac:dyDescent="0.3">
      <c r="A23" s="7">
        <v>21</v>
      </c>
      <c r="B23" s="108" t="s">
        <v>247</v>
      </c>
      <c r="C23" s="108" t="s">
        <v>248</v>
      </c>
      <c r="D23" s="96">
        <v>36602.909999999996</v>
      </c>
      <c r="E23" s="96">
        <v>7019</v>
      </c>
      <c r="F23" s="74"/>
      <c r="G23" s="74"/>
      <c r="H23" s="70"/>
      <c r="I23" s="70"/>
      <c r="J23" s="112">
        <v>42769</v>
      </c>
    </row>
    <row r="24" spans="1:10" x14ac:dyDescent="0.3">
      <c r="A24" s="7">
        <v>22</v>
      </c>
      <c r="B24" s="108" t="s">
        <v>624</v>
      </c>
      <c r="C24" s="108" t="s">
        <v>625</v>
      </c>
      <c r="D24" s="97">
        <v>32821.870000000003</v>
      </c>
      <c r="E24" s="97">
        <v>6553</v>
      </c>
      <c r="F24" s="71"/>
      <c r="G24" s="71"/>
      <c r="H24" s="70"/>
      <c r="I24" s="70"/>
      <c r="J24" s="116">
        <v>43007</v>
      </c>
    </row>
    <row r="25" spans="1:10" x14ac:dyDescent="0.3">
      <c r="A25" s="7">
        <v>23</v>
      </c>
      <c r="B25" s="108" t="s">
        <v>626</v>
      </c>
      <c r="C25" s="108" t="s">
        <v>627</v>
      </c>
      <c r="D25" s="97">
        <v>31782.93</v>
      </c>
      <c r="E25" s="97">
        <v>6479</v>
      </c>
      <c r="F25" s="71"/>
      <c r="G25" s="71"/>
      <c r="H25" s="70"/>
      <c r="I25" s="70"/>
      <c r="J25" s="112">
        <v>43021</v>
      </c>
    </row>
    <row r="26" spans="1:10" x14ac:dyDescent="0.3">
      <c r="A26" s="7">
        <v>24</v>
      </c>
      <c r="B26" s="108" t="s">
        <v>249</v>
      </c>
      <c r="C26" s="108" t="s">
        <v>250</v>
      </c>
      <c r="D26" s="97">
        <v>31293.699999999997</v>
      </c>
      <c r="E26" s="97">
        <v>6101</v>
      </c>
      <c r="F26" s="71"/>
      <c r="G26" s="71"/>
      <c r="H26" s="70"/>
      <c r="I26" s="70"/>
      <c r="J26" s="112">
        <v>42874</v>
      </c>
    </row>
    <row r="27" spans="1:10" x14ac:dyDescent="0.3">
      <c r="A27" s="7">
        <v>25</v>
      </c>
      <c r="B27" s="108" t="s">
        <v>628</v>
      </c>
      <c r="C27" s="108" t="s">
        <v>629</v>
      </c>
      <c r="D27" s="97">
        <v>31182.34</v>
      </c>
      <c r="E27" s="97">
        <v>6015</v>
      </c>
      <c r="F27" s="70"/>
      <c r="G27" s="70"/>
      <c r="H27" s="70"/>
      <c r="I27" s="70"/>
      <c r="J27" s="112">
        <v>42993</v>
      </c>
    </row>
    <row r="28" spans="1:10" x14ac:dyDescent="0.3">
      <c r="A28" s="7">
        <v>26</v>
      </c>
      <c r="B28" s="108" t="s">
        <v>251</v>
      </c>
      <c r="C28" s="108" t="s">
        <v>252</v>
      </c>
      <c r="D28" s="99">
        <v>29068.46</v>
      </c>
      <c r="E28" s="99">
        <v>5844</v>
      </c>
      <c r="F28" s="70"/>
      <c r="G28" s="70"/>
      <c r="H28" s="120"/>
      <c r="I28" s="120"/>
      <c r="J28" s="112">
        <v>42846</v>
      </c>
    </row>
    <row r="29" spans="1:10" x14ac:dyDescent="0.3">
      <c r="A29" s="7">
        <v>27</v>
      </c>
      <c r="B29" s="115" t="s">
        <v>253</v>
      </c>
      <c r="C29" s="108" t="s">
        <v>254</v>
      </c>
      <c r="D29" s="97">
        <v>28970.32</v>
      </c>
      <c r="E29" s="97">
        <v>6033</v>
      </c>
      <c r="F29" s="70"/>
      <c r="G29" s="70"/>
      <c r="H29" s="71"/>
      <c r="I29" s="71"/>
      <c r="J29" s="118">
        <v>42748</v>
      </c>
    </row>
    <row r="30" spans="1:10" x14ac:dyDescent="0.3">
      <c r="A30" s="7">
        <v>28</v>
      </c>
      <c r="B30" s="108" t="s">
        <v>111</v>
      </c>
      <c r="C30" s="108" t="s">
        <v>112</v>
      </c>
      <c r="D30" s="97">
        <v>28408.82</v>
      </c>
      <c r="E30" s="97">
        <v>5438</v>
      </c>
      <c r="F30" s="70"/>
      <c r="G30" s="70"/>
      <c r="H30" s="71"/>
      <c r="I30" s="71"/>
      <c r="J30" s="112">
        <v>42734</v>
      </c>
    </row>
    <row r="31" spans="1:10" x14ac:dyDescent="0.3">
      <c r="A31" s="7">
        <v>29</v>
      </c>
      <c r="B31" s="115" t="s">
        <v>630</v>
      </c>
      <c r="C31" s="108" t="s">
        <v>631</v>
      </c>
      <c r="D31" s="99">
        <v>27514.33</v>
      </c>
      <c r="E31" s="99">
        <v>6532</v>
      </c>
      <c r="F31" s="70"/>
      <c r="G31" s="70"/>
      <c r="H31" s="120"/>
      <c r="I31" s="120"/>
      <c r="J31" s="118">
        <v>43056</v>
      </c>
    </row>
    <row r="32" spans="1:10" x14ac:dyDescent="0.3">
      <c r="A32" s="7">
        <v>30</v>
      </c>
      <c r="B32" s="108" t="s">
        <v>255</v>
      </c>
      <c r="C32" s="108" t="s">
        <v>256</v>
      </c>
      <c r="D32" s="99">
        <v>27387.41</v>
      </c>
      <c r="E32" s="99">
        <v>5644</v>
      </c>
      <c r="F32" s="70"/>
      <c r="G32" s="70"/>
      <c r="H32" s="71"/>
      <c r="I32" s="71"/>
      <c r="J32" s="112">
        <v>42783</v>
      </c>
    </row>
    <row r="33" spans="1:10" x14ac:dyDescent="0.3">
      <c r="A33" s="7">
        <v>31</v>
      </c>
      <c r="B33" s="115" t="s">
        <v>257</v>
      </c>
      <c r="C33" s="108" t="s">
        <v>258</v>
      </c>
      <c r="D33" s="99">
        <v>26863.149999999998</v>
      </c>
      <c r="E33" s="99">
        <v>5586</v>
      </c>
      <c r="F33" s="70"/>
      <c r="G33" s="70"/>
      <c r="H33" s="160"/>
      <c r="I33" s="160"/>
      <c r="J33" s="118">
        <v>42762</v>
      </c>
    </row>
    <row r="34" spans="1:10" x14ac:dyDescent="0.3">
      <c r="A34" s="7">
        <v>32</v>
      </c>
      <c r="B34" s="108" t="s">
        <v>632</v>
      </c>
      <c r="C34" s="108" t="s">
        <v>633</v>
      </c>
      <c r="D34" s="157">
        <v>25435.16</v>
      </c>
      <c r="E34" s="157">
        <v>4692</v>
      </c>
      <c r="F34" s="71"/>
      <c r="G34" s="71"/>
      <c r="H34" s="70"/>
      <c r="I34" s="70"/>
      <c r="J34" s="112">
        <v>43063</v>
      </c>
    </row>
    <row r="35" spans="1:10" x14ac:dyDescent="0.3">
      <c r="A35" s="7">
        <v>33</v>
      </c>
      <c r="B35" s="108" t="s">
        <v>634</v>
      </c>
      <c r="C35" s="108" t="s">
        <v>635</v>
      </c>
      <c r="D35" s="98">
        <v>24431.01</v>
      </c>
      <c r="E35" s="98">
        <v>4813</v>
      </c>
      <c r="F35" s="74"/>
      <c r="G35" s="74"/>
      <c r="H35" s="70"/>
      <c r="I35" s="70"/>
      <c r="J35" s="116">
        <v>43077</v>
      </c>
    </row>
    <row r="36" spans="1:10" x14ac:dyDescent="0.3">
      <c r="A36" s="7">
        <v>34</v>
      </c>
      <c r="B36" s="108" t="s">
        <v>636</v>
      </c>
      <c r="C36" s="108" t="s">
        <v>637</v>
      </c>
      <c r="D36" s="98">
        <v>21445.68</v>
      </c>
      <c r="E36" s="98">
        <v>4244</v>
      </c>
      <c r="F36" s="73"/>
      <c r="G36" s="73"/>
      <c r="H36" s="70"/>
      <c r="I36" s="70"/>
      <c r="J36" s="112">
        <v>42986</v>
      </c>
    </row>
    <row r="37" spans="1:10" x14ac:dyDescent="0.3">
      <c r="A37" s="7">
        <v>35</v>
      </c>
      <c r="B37" s="108" t="s">
        <v>259</v>
      </c>
      <c r="C37" s="108" t="s">
        <v>260</v>
      </c>
      <c r="D37" s="98">
        <v>21132.79</v>
      </c>
      <c r="E37" s="98">
        <v>4181</v>
      </c>
      <c r="F37" s="73"/>
      <c r="G37" s="73"/>
      <c r="H37" s="70"/>
      <c r="I37" s="70"/>
      <c r="J37" s="113">
        <v>42741</v>
      </c>
    </row>
    <row r="38" spans="1:10" x14ac:dyDescent="0.3">
      <c r="A38" s="7">
        <v>36</v>
      </c>
      <c r="B38" s="108" t="s">
        <v>261</v>
      </c>
      <c r="C38" s="108" t="s">
        <v>262</v>
      </c>
      <c r="D38" s="99">
        <v>20574.11</v>
      </c>
      <c r="E38" s="99">
        <v>3771</v>
      </c>
      <c r="F38" s="71"/>
      <c r="G38" s="71"/>
      <c r="H38" s="75"/>
      <c r="I38" s="75"/>
      <c r="J38" s="113">
        <v>42804</v>
      </c>
    </row>
    <row r="39" spans="1:10" x14ac:dyDescent="0.3">
      <c r="A39" s="7">
        <v>37</v>
      </c>
      <c r="B39" s="108" t="s">
        <v>638</v>
      </c>
      <c r="C39" s="108" t="s">
        <v>639</v>
      </c>
      <c r="D39" s="99">
        <v>17944.43</v>
      </c>
      <c r="E39" s="99">
        <v>3898</v>
      </c>
      <c r="F39" s="70"/>
      <c r="G39" s="70"/>
      <c r="H39" s="120"/>
      <c r="I39" s="120"/>
      <c r="J39" s="112">
        <v>42979</v>
      </c>
    </row>
    <row r="40" spans="1:10" ht="25.2" x14ac:dyDescent="0.3">
      <c r="A40" s="7">
        <v>38</v>
      </c>
      <c r="B40" s="108" t="s">
        <v>263</v>
      </c>
      <c r="C40" s="108" t="s">
        <v>264</v>
      </c>
      <c r="D40" s="97">
        <v>17664.98</v>
      </c>
      <c r="E40" s="97">
        <v>3542</v>
      </c>
      <c r="F40" s="70"/>
      <c r="G40" s="70"/>
      <c r="H40" s="71"/>
      <c r="I40" s="71"/>
      <c r="J40" s="112">
        <v>42894</v>
      </c>
    </row>
    <row r="41" spans="1:10" x14ac:dyDescent="0.3">
      <c r="A41" s="7">
        <v>39</v>
      </c>
      <c r="B41" s="108" t="s">
        <v>640</v>
      </c>
      <c r="C41" s="108" t="s">
        <v>641</v>
      </c>
      <c r="D41" s="97">
        <v>17533.7</v>
      </c>
      <c r="E41" s="97">
        <v>3213</v>
      </c>
      <c r="F41" s="70"/>
      <c r="G41" s="70"/>
      <c r="H41" s="71"/>
      <c r="I41" s="71"/>
      <c r="J41" s="117">
        <v>43084</v>
      </c>
    </row>
    <row r="42" spans="1:10" x14ac:dyDescent="0.3">
      <c r="A42" s="7">
        <v>40</v>
      </c>
      <c r="B42" s="108" t="s">
        <v>265</v>
      </c>
      <c r="C42" s="108" t="s">
        <v>266</v>
      </c>
      <c r="D42" s="99">
        <v>17135.3</v>
      </c>
      <c r="E42" s="99">
        <v>3348</v>
      </c>
      <c r="F42" s="70"/>
      <c r="G42" s="70"/>
      <c r="H42" s="120"/>
      <c r="I42" s="120"/>
      <c r="J42" s="112">
        <v>42797</v>
      </c>
    </row>
    <row r="43" spans="1:10" x14ac:dyDescent="0.3">
      <c r="A43" s="7">
        <v>41</v>
      </c>
      <c r="B43" s="108" t="s">
        <v>642</v>
      </c>
      <c r="C43" s="108" t="s">
        <v>643</v>
      </c>
      <c r="D43" s="98">
        <v>13266.16</v>
      </c>
      <c r="E43" s="98">
        <v>2645</v>
      </c>
      <c r="F43" s="73"/>
      <c r="G43" s="73"/>
      <c r="H43" s="71"/>
      <c r="I43" s="71"/>
      <c r="J43" s="116">
        <v>43049</v>
      </c>
    </row>
    <row r="44" spans="1:10" x14ac:dyDescent="0.3">
      <c r="A44" s="7">
        <v>42</v>
      </c>
      <c r="B44" s="108" t="s">
        <v>644</v>
      </c>
      <c r="C44" s="108" t="s">
        <v>645</v>
      </c>
      <c r="D44" s="96">
        <v>12263.86</v>
      </c>
      <c r="E44" s="96">
        <v>2502</v>
      </c>
      <c r="F44" s="74"/>
      <c r="G44" s="74"/>
      <c r="H44" s="70"/>
      <c r="I44" s="70"/>
      <c r="J44" s="112">
        <v>42975</v>
      </c>
    </row>
    <row r="45" spans="1:10" x14ac:dyDescent="0.3">
      <c r="A45" s="7">
        <v>43</v>
      </c>
      <c r="B45" s="114" t="s">
        <v>267</v>
      </c>
      <c r="C45" s="114" t="s">
        <v>268</v>
      </c>
      <c r="D45" s="96">
        <v>12240.6</v>
      </c>
      <c r="E45" s="96">
        <v>2526</v>
      </c>
      <c r="F45" s="76"/>
      <c r="G45" s="76"/>
      <c r="H45" s="71"/>
      <c r="I45" s="71"/>
      <c r="J45" s="112">
        <v>42825</v>
      </c>
    </row>
    <row r="46" spans="1:10" x14ac:dyDescent="0.3">
      <c r="A46" s="7">
        <v>44</v>
      </c>
      <c r="B46" s="114" t="s">
        <v>269</v>
      </c>
      <c r="C46" s="114" t="s">
        <v>270</v>
      </c>
      <c r="D46" s="98">
        <v>11348.78</v>
      </c>
      <c r="E46" s="98">
        <v>2470</v>
      </c>
      <c r="F46" s="73"/>
      <c r="G46" s="73"/>
      <c r="H46" s="70"/>
      <c r="I46" s="70"/>
      <c r="J46" s="112">
        <v>42902</v>
      </c>
    </row>
    <row r="47" spans="1:10" ht="25.2" x14ac:dyDescent="0.3">
      <c r="A47" s="7">
        <v>45</v>
      </c>
      <c r="B47" s="108" t="s">
        <v>102</v>
      </c>
      <c r="C47" s="108" t="s">
        <v>103</v>
      </c>
      <c r="D47" s="96">
        <v>9747.75</v>
      </c>
      <c r="E47" s="96">
        <v>1892</v>
      </c>
      <c r="F47" s="73"/>
      <c r="G47" s="73"/>
      <c r="H47" s="71"/>
      <c r="I47" s="71"/>
      <c r="J47" s="112">
        <v>42713</v>
      </c>
    </row>
    <row r="48" spans="1:10" x14ac:dyDescent="0.3">
      <c r="A48" s="7">
        <v>46</v>
      </c>
      <c r="B48" s="108" t="s">
        <v>100</v>
      </c>
      <c r="C48" s="108" t="s">
        <v>101</v>
      </c>
      <c r="D48" s="98">
        <v>9221.41</v>
      </c>
      <c r="E48" s="98">
        <v>1874</v>
      </c>
      <c r="F48" s="73"/>
      <c r="G48" s="73"/>
      <c r="H48" s="71"/>
      <c r="I48" s="71"/>
      <c r="J48" s="112">
        <v>42678</v>
      </c>
    </row>
    <row r="49" spans="1:10" x14ac:dyDescent="0.3">
      <c r="A49" s="7">
        <v>47</v>
      </c>
      <c r="B49" s="108" t="s">
        <v>271</v>
      </c>
      <c r="C49" s="108" t="s">
        <v>272</v>
      </c>
      <c r="D49" s="98">
        <v>9184.66</v>
      </c>
      <c r="E49" s="98">
        <v>1979</v>
      </c>
      <c r="F49" s="73"/>
      <c r="G49" s="73"/>
      <c r="H49" s="71"/>
      <c r="I49" s="71"/>
      <c r="J49" s="113">
        <v>42860</v>
      </c>
    </row>
    <row r="50" spans="1:10" x14ac:dyDescent="0.3">
      <c r="A50" s="7">
        <v>48</v>
      </c>
      <c r="B50" s="108" t="s">
        <v>646</v>
      </c>
      <c r="C50" s="108" t="s">
        <v>647</v>
      </c>
      <c r="D50" s="98">
        <v>7290.98</v>
      </c>
      <c r="E50" s="98">
        <v>1404</v>
      </c>
      <c r="F50" s="73"/>
      <c r="G50" s="73"/>
      <c r="H50" s="71"/>
      <c r="I50" s="71"/>
      <c r="J50" s="113">
        <v>43028</v>
      </c>
    </row>
    <row r="51" spans="1:10" x14ac:dyDescent="0.3">
      <c r="A51" s="7">
        <v>49</v>
      </c>
      <c r="B51" s="108" t="s">
        <v>648</v>
      </c>
      <c r="C51" s="108" t="s">
        <v>649</v>
      </c>
      <c r="D51" s="98">
        <v>3976.38</v>
      </c>
      <c r="E51" s="98">
        <v>752</v>
      </c>
      <c r="F51" s="73"/>
      <c r="G51" s="73"/>
      <c r="H51" s="71"/>
      <c r="I51" s="71"/>
      <c r="J51" s="113">
        <v>43077</v>
      </c>
    </row>
    <row r="52" spans="1:10" x14ac:dyDescent="0.3">
      <c r="A52" s="7">
        <v>50</v>
      </c>
      <c r="B52" s="108" t="s">
        <v>70</v>
      </c>
      <c r="C52" s="108" t="s">
        <v>71</v>
      </c>
      <c r="D52" s="99">
        <v>711.09999999999991</v>
      </c>
      <c r="E52" s="99">
        <v>423</v>
      </c>
      <c r="F52" s="70"/>
      <c r="G52" s="70"/>
      <c r="H52" s="71"/>
      <c r="I52" s="71"/>
      <c r="J52" s="113">
        <v>42461</v>
      </c>
    </row>
    <row r="53" spans="1:10" x14ac:dyDescent="0.3">
      <c r="A53" s="7">
        <v>51</v>
      </c>
      <c r="B53" s="108" t="s">
        <v>76</v>
      </c>
      <c r="C53" s="108" t="s">
        <v>77</v>
      </c>
      <c r="D53" s="98">
        <v>700.9</v>
      </c>
      <c r="E53" s="98">
        <v>393</v>
      </c>
      <c r="F53" s="73"/>
      <c r="G53" s="73"/>
      <c r="H53" s="71"/>
      <c r="I53" s="71"/>
      <c r="J53" s="113">
        <v>42489</v>
      </c>
    </row>
    <row r="54" spans="1:10" x14ac:dyDescent="0.3">
      <c r="A54" s="7">
        <v>52</v>
      </c>
      <c r="B54" s="108" t="s">
        <v>74</v>
      </c>
      <c r="C54" s="108" t="s">
        <v>75</v>
      </c>
      <c r="D54" s="98">
        <v>661.8</v>
      </c>
      <c r="E54" s="98">
        <v>389</v>
      </c>
      <c r="F54" s="73"/>
      <c r="G54" s="73"/>
      <c r="H54" s="71"/>
      <c r="I54" s="71"/>
      <c r="J54" s="113">
        <v>42398</v>
      </c>
    </row>
    <row r="55" spans="1:10" x14ac:dyDescent="0.3">
      <c r="A55" s="7">
        <v>53</v>
      </c>
      <c r="B55" s="108" t="s">
        <v>68</v>
      </c>
      <c r="C55" s="108" t="s">
        <v>69</v>
      </c>
      <c r="D55" s="99">
        <v>582</v>
      </c>
      <c r="E55" s="99">
        <v>330</v>
      </c>
      <c r="F55" s="70"/>
      <c r="G55" s="70"/>
      <c r="H55" s="71"/>
      <c r="I55" s="71"/>
      <c r="J55" s="113">
        <v>42412</v>
      </c>
    </row>
    <row r="56" spans="1:10" x14ac:dyDescent="0.3">
      <c r="A56" s="7">
        <v>54</v>
      </c>
      <c r="B56" s="108" t="s">
        <v>273</v>
      </c>
      <c r="C56" s="108" t="s">
        <v>62</v>
      </c>
      <c r="D56" s="98">
        <v>382</v>
      </c>
      <c r="E56" s="98">
        <v>194</v>
      </c>
      <c r="F56" s="73"/>
      <c r="G56" s="73"/>
      <c r="H56" s="71"/>
      <c r="I56" s="71"/>
      <c r="J56" s="113">
        <v>42322</v>
      </c>
    </row>
    <row r="57" spans="1:10" x14ac:dyDescent="0.3">
      <c r="A57" s="7">
        <v>55</v>
      </c>
      <c r="B57" s="108" t="s">
        <v>274</v>
      </c>
      <c r="C57" s="108" t="s">
        <v>104</v>
      </c>
      <c r="D57" s="98">
        <v>222</v>
      </c>
      <c r="E57" s="98">
        <v>82</v>
      </c>
      <c r="F57" s="73"/>
      <c r="G57" s="73"/>
      <c r="H57" s="71"/>
      <c r="I57" s="71"/>
      <c r="J57" s="113">
        <v>42587</v>
      </c>
    </row>
    <row r="58" spans="1:10" x14ac:dyDescent="0.3">
      <c r="A58" s="7">
        <v>56</v>
      </c>
      <c r="B58" s="108" t="s">
        <v>78</v>
      </c>
      <c r="C58" s="108" t="s">
        <v>79</v>
      </c>
      <c r="D58" s="98">
        <v>106.2</v>
      </c>
      <c r="E58" s="98">
        <v>41</v>
      </c>
      <c r="F58" s="73"/>
      <c r="G58" s="73"/>
      <c r="H58" s="71"/>
      <c r="I58" s="71"/>
      <c r="J58" s="113">
        <v>42496</v>
      </c>
    </row>
    <row r="59" spans="1:10" x14ac:dyDescent="0.3">
      <c r="A59" s="7">
        <v>57</v>
      </c>
      <c r="B59" s="108" t="s">
        <v>105</v>
      </c>
      <c r="C59" s="108" t="s">
        <v>106</v>
      </c>
      <c r="D59" s="98">
        <v>20.6</v>
      </c>
      <c r="E59" s="98">
        <v>5</v>
      </c>
      <c r="F59" s="73"/>
      <c r="G59" s="73"/>
      <c r="H59" s="71"/>
      <c r="I59" s="71"/>
      <c r="J59" s="113">
        <v>42692</v>
      </c>
    </row>
    <row r="60" spans="1:10" x14ac:dyDescent="0.3">
      <c r="A60" s="7">
        <v>58</v>
      </c>
      <c r="B60" s="108" t="s">
        <v>222</v>
      </c>
      <c r="C60" s="108" t="s">
        <v>223</v>
      </c>
      <c r="D60" s="98"/>
      <c r="E60" s="98"/>
      <c r="F60" s="73"/>
      <c r="G60" s="73"/>
      <c r="H60" s="71">
        <v>297665.93</v>
      </c>
      <c r="I60" s="71">
        <v>68750</v>
      </c>
      <c r="J60" s="113">
        <v>42825</v>
      </c>
    </row>
    <row r="61" spans="1:10" x14ac:dyDescent="0.3">
      <c r="A61" s="7">
        <v>59</v>
      </c>
      <c r="B61" s="108" t="s">
        <v>650</v>
      </c>
      <c r="C61" s="108" t="s">
        <v>651</v>
      </c>
      <c r="D61" s="98"/>
      <c r="E61" s="98"/>
      <c r="F61" s="73"/>
      <c r="G61" s="73"/>
      <c r="H61" s="71">
        <v>274679.44</v>
      </c>
      <c r="I61" s="71">
        <v>62017</v>
      </c>
      <c r="J61" s="113">
        <v>42965</v>
      </c>
    </row>
    <row r="62" spans="1:10" x14ac:dyDescent="0.3">
      <c r="A62" s="7">
        <v>60</v>
      </c>
      <c r="B62" s="108" t="s">
        <v>115</v>
      </c>
      <c r="C62" s="108" t="s">
        <v>116</v>
      </c>
      <c r="D62" s="98"/>
      <c r="E62" s="98"/>
      <c r="F62" s="73"/>
      <c r="G62" s="73"/>
      <c r="H62" s="71">
        <v>226554.08</v>
      </c>
      <c r="I62" s="71">
        <v>39931</v>
      </c>
      <c r="J62" s="113">
        <v>42734</v>
      </c>
    </row>
    <row r="63" spans="1:10" ht="25.2" x14ac:dyDescent="0.3">
      <c r="A63" s="7">
        <v>61</v>
      </c>
      <c r="B63" s="108" t="s">
        <v>652</v>
      </c>
      <c r="C63" s="108" t="s">
        <v>653</v>
      </c>
      <c r="D63" s="98"/>
      <c r="E63" s="98"/>
      <c r="F63" s="73"/>
      <c r="G63" s="73"/>
      <c r="H63" s="71">
        <v>195429.18000000002</v>
      </c>
      <c r="I63" s="71">
        <v>34130</v>
      </c>
      <c r="J63" s="113">
        <v>43014</v>
      </c>
    </row>
    <row r="64" spans="1:10" ht="25.2" x14ac:dyDescent="0.3">
      <c r="A64" s="7">
        <v>62</v>
      </c>
      <c r="B64" s="108" t="s">
        <v>654</v>
      </c>
      <c r="C64" s="108" t="s">
        <v>655</v>
      </c>
      <c r="D64" s="98"/>
      <c r="E64" s="98"/>
      <c r="F64" s="73"/>
      <c r="G64" s="73"/>
      <c r="H64" s="71">
        <v>170057.62</v>
      </c>
      <c r="I64" s="71">
        <v>29868</v>
      </c>
      <c r="J64" s="113">
        <v>43091</v>
      </c>
    </row>
    <row r="65" spans="1:10" x14ac:dyDescent="0.3">
      <c r="A65" s="7">
        <v>63</v>
      </c>
      <c r="B65" s="108" t="s">
        <v>656</v>
      </c>
      <c r="C65" s="108" t="s">
        <v>657</v>
      </c>
      <c r="D65" s="98"/>
      <c r="E65" s="98"/>
      <c r="F65" s="73"/>
      <c r="G65" s="73"/>
      <c r="H65" s="71">
        <v>128242.09</v>
      </c>
      <c r="I65" s="71">
        <v>23357</v>
      </c>
      <c r="J65" s="113">
        <v>42930</v>
      </c>
    </row>
    <row r="66" spans="1:10" x14ac:dyDescent="0.3">
      <c r="A66" s="7">
        <v>64</v>
      </c>
      <c r="B66" s="108" t="s">
        <v>230</v>
      </c>
      <c r="C66" s="108" t="s">
        <v>231</v>
      </c>
      <c r="D66" s="98"/>
      <c r="E66" s="98"/>
      <c r="F66" s="73"/>
      <c r="G66" s="73"/>
      <c r="H66" s="71">
        <v>123272.95</v>
      </c>
      <c r="I66" s="71">
        <v>23597</v>
      </c>
      <c r="J66" s="113">
        <v>42916</v>
      </c>
    </row>
    <row r="67" spans="1:10" x14ac:dyDescent="0.3">
      <c r="A67" s="7">
        <v>65</v>
      </c>
      <c r="B67" s="108" t="s">
        <v>224</v>
      </c>
      <c r="C67" s="108" t="s">
        <v>225</v>
      </c>
      <c r="D67" s="98"/>
      <c r="E67" s="98"/>
      <c r="F67" s="70"/>
      <c r="G67" s="70"/>
      <c r="H67" s="74">
        <v>102864.63</v>
      </c>
      <c r="I67" s="74">
        <v>19692</v>
      </c>
      <c r="J67" s="113">
        <v>42818</v>
      </c>
    </row>
    <row r="68" spans="1:10" x14ac:dyDescent="0.3">
      <c r="A68" s="7">
        <v>66</v>
      </c>
      <c r="B68" s="108" t="s">
        <v>658</v>
      </c>
      <c r="C68" s="108" t="s">
        <v>659</v>
      </c>
      <c r="D68" s="98"/>
      <c r="E68" s="98"/>
      <c r="F68" s="70"/>
      <c r="G68" s="70"/>
      <c r="H68" s="74">
        <v>97884.709999999992</v>
      </c>
      <c r="I68" s="74">
        <v>18431</v>
      </c>
      <c r="J68" s="113">
        <v>42923</v>
      </c>
    </row>
    <row r="69" spans="1:10" x14ac:dyDescent="0.3">
      <c r="A69" s="7">
        <v>67</v>
      </c>
      <c r="B69" s="108" t="s">
        <v>226</v>
      </c>
      <c r="C69" s="108" t="s">
        <v>227</v>
      </c>
      <c r="D69" s="98"/>
      <c r="E69" s="98"/>
      <c r="F69" s="73"/>
      <c r="G69" s="73"/>
      <c r="H69" s="71">
        <v>58863.17</v>
      </c>
      <c r="I69" s="71">
        <v>10236</v>
      </c>
      <c r="J69" s="116">
        <v>42769</v>
      </c>
    </row>
    <row r="70" spans="1:10" x14ac:dyDescent="0.3">
      <c r="A70" s="7">
        <v>68</v>
      </c>
      <c r="B70" s="108" t="s">
        <v>660</v>
      </c>
      <c r="C70" s="108" t="s">
        <v>661</v>
      </c>
      <c r="D70" s="97"/>
      <c r="E70" s="97"/>
      <c r="F70" s="70"/>
      <c r="G70" s="70"/>
      <c r="H70" s="71">
        <v>47950.35</v>
      </c>
      <c r="I70" s="121">
        <v>8985</v>
      </c>
      <c r="J70" s="113">
        <v>42958</v>
      </c>
    </row>
    <row r="71" spans="1:10" x14ac:dyDescent="0.3">
      <c r="A71" s="7">
        <v>69</v>
      </c>
      <c r="B71" s="108" t="s">
        <v>662</v>
      </c>
      <c r="C71" s="108" t="s">
        <v>663</v>
      </c>
      <c r="D71" s="99"/>
      <c r="E71" s="99"/>
      <c r="F71" s="70"/>
      <c r="G71" s="70"/>
      <c r="H71" s="120">
        <v>46262.490000000005</v>
      </c>
      <c r="I71" s="120">
        <v>8727</v>
      </c>
      <c r="J71" s="117">
        <v>43007</v>
      </c>
    </row>
    <row r="72" spans="1:10" x14ac:dyDescent="0.3">
      <c r="A72" s="7">
        <v>70</v>
      </c>
      <c r="B72" s="108" t="s">
        <v>228</v>
      </c>
      <c r="C72" s="108" t="s">
        <v>229</v>
      </c>
      <c r="D72" s="97"/>
      <c r="E72" s="97"/>
      <c r="F72" s="70"/>
      <c r="G72" s="70"/>
      <c r="H72" s="71">
        <v>36174.17</v>
      </c>
      <c r="I72" s="71">
        <v>7021</v>
      </c>
      <c r="J72" s="117">
        <v>42804</v>
      </c>
    </row>
    <row r="73" spans="1:10" x14ac:dyDescent="0.3">
      <c r="A73" s="7">
        <v>71</v>
      </c>
      <c r="B73" s="108" t="s">
        <v>113</v>
      </c>
      <c r="C73" s="108" t="s">
        <v>114</v>
      </c>
      <c r="D73" s="99"/>
      <c r="E73" s="99"/>
      <c r="F73" s="70"/>
      <c r="G73" s="70"/>
      <c r="H73" s="120">
        <v>2225.0600000000004</v>
      </c>
      <c r="I73" s="120">
        <v>395</v>
      </c>
      <c r="J73" s="113">
        <v>42685</v>
      </c>
    </row>
    <row r="74" spans="1:10" x14ac:dyDescent="0.3">
      <c r="A74" s="7">
        <v>72</v>
      </c>
      <c r="B74" s="114" t="s">
        <v>72</v>
      </c>
      <c r="C74" s="114" t="s">
        <v>73</v>
      </c>
      <c r="D74" s="99"/>
      <c r="E74" s="99"/>
      <c r="F74" s="70"/>
      <c r="G74" s="70"/>
      <c r="H74" s="120">
        <v>913.5</v>
      </c>
      <c r="I74" s="120">
        <v>561</v>
      </c>
      <c r="J74" s="113">
        <v>42503</v>
      </c>
    </row>
    <row r="75" spans="1:10" x14ac:dyDescent="0.3">
      <c r="A75" s="7">
        <v>73</v>
      </c>
      <c r="B75" s="114" t="s">
        <v>664</v>
      </c>
      <c r="C75" s="114" t="s">
        <v>665</v>
      </c>
      <c r="D75" s="99"/>
      <c r="E75" s="99"/>
      <c r="F75" s="70">
        <v>290313.52999999997</v>
      </c>
      <c r="G75" s="70">
        <v>52673</v>
      </c>
      <c r="H75" s="120"/>
      <c r="I75" s="120"/>
      <c r="J75" s="113">
        <v>42958</v>
      </c>
    </row>
    <row r="76" spans="1:10" x14ac:dyDescent="0.3">
      <c r="A76" s="7">
        <v>74</v>
      </c>
      <c r="B76" s="114" t="s">
        <v>666</v>
      </c>
      <c r="C76" s="114" t="s">
        <v>667</v>
      </c>
      <c r="D76" s="99"/>
      <c r="E76" s="99"/>
      <c r="F76" s="70">
        <v>266580.62</v>
      </c>
      <c r="G76" s="70">
        <v>49140</v>
      </c>
      <c r="H76" s="120"/>
      <c r="I76" s="120"/>
      <c r="J76" s="113">
        <v>42937</v>
      </c>
    </row>
    <row r="77" spans="1:10" x14ac:dyDescent="0.3">
      <c r="A77" s="7">
        <v>75</v>
      </c>
      <c r="B77" s="114" t="s">
        <v>668</v>
      </c>
      <c r="C77" s="114" t="s">
        <v>669</v>
      </c>
      <c r="D77" s="99"/>
      <c r="E77" s="99"/>
      <c r="F77" s="70">
        <v>263281.69</v>
      </c>
      <c r="G77" s="70">
        <v>47656</v>
      </c>
      <c r="H77" s="120"/>
      <c r="I77" s="120"/>
      <c r="J77" s="113">
        <v>42986</v>
      </c>
    </row>
    <row r="78" spans="1:10" x14ac:dyDescent="0.3">
      <c r="A78" s="7">
        <v>76</v>
      </c>
      <c r="B78" s="114" t="s">
        <v>202</v>
      </c>
      <c r="C78" s="114" t="s">
        <v>203</v>
      </c>
      <c r="D78" s="99"/>
      <c r="E78" s="99"/>
      <c r="F78" s="70">
        <v>203332.63</v>
      </c>
      <c r="G78" s="70">
        <v>36635</v>
      </c>
      <c r="H78" s="120"/>
      <c r="I78" s="120"/>
      <c r="J78" s="113">
        <v>42804</v>
      </c>
    </row>
    <row r="79" spans="1:10" x14ac:dyDescent="0.3">
      <c r="A79" s="7">
        <v>77</v>
      </c>
      <c r="B79" s="114" t="s">
        <v>204</v>
      </c>
      <c r="C79" s="114" t="s">
        <v>205</v>
      </c>
      <c r="D79" s="99"/>
      <c r="E79" s="99"/>
      <c r="F79" s="70">
        <v>202152.12</v>
      </c>
      <c r="G79" s="70">
        <v>45549</v>
      </c>
      <c r="H79" s="120"/>
      <c r="I79" s="120"/>
      <c r="J79" s="113">
        <v>42776</v>
      </c>
    </row>
    <row r="80" spans="1:10" x14ac:dyDescent="0.3">
      <c r="A80" s="7">
        <v>78</v>
      </c>
      <c r="B80" s="114" t="s">
        <v>670</v>
      </c>
      <c r="C80" s="114" t="s">
        <v>671</v>
      </c>
      <c r="D80" s="99"/>
      <c r="E80" s="99"/>
      <c r="F80" s="70">
        <v>145971.25</v>
      </c>
      <c r="G80" s="70">
        <v>23211</v>
      </c>
      <c r="H80" s="120"/>
      <c r="I80" s="120"/>
      <c r="J80" s="113">
        <v>43028</v>
      </c>
    </row>
    <row r="81" spans="1:10" x14ac:dyDescent="0.3">
      <c r="A81" s="7">
        <v>79</v>
      </c>
      <c r="B81" s="114" t="s">
        <v>672</v>
      </c>
      <c r="C81" s="114" t="s">
        <v>673</v>
      </c>
      <c r="D81" s="99"/>
      <c r="E81" s="99"/>
      <c r="F81" s="70">
        <v>125796.12</v>
      </c>
      <c r="G81" s="70">
        <v>28159</v>
      </c>
      <c r="H81" s="120"/>
      <c r="I81" s="120"/>
      <c r="J81" s="113">
        <v>43000</v>
      </c>
    </row>
    <row r="82" spans="1:10" x14ac:dyDescent="0.3">
      <c r="A82" s="7">
        <v>80</v>
      </c>
      <c r="B82" s="114" t="s">
        <v>674</v>
      </c>
      <c r="C82" s="114" t="s">
        <v>675</v>
      </c>
      <c r="D82" s="99"/>
      <c r="E82" s="99"/>
      <c r="F82" s="70">
        <v>117533.04</v>
      </c>
      <c r="G82" s="70">
        <v>20633</v>
      </c>
      <c r="H82" s="120"/>
      <c r="I82" s="120"/>
      <c r="J82" s="113">
        <v>43056</v>
      </c>
    </row>
    <row r="83" spans="1:10" x14ac:dyDescent="0.3">
      <c r="A83" s="7">
        <v>81</v>
      </c>
      <c r="B83" s="114" t="s">
        <v>206</v>
      </c>
      <c r="C83" s="114" t="s">
        <v>207</v>
      </c>
      <c r="D83" s="99"/>
      <c r="E83" s="99"/>
      <c r="F83" s="70">
        <v>106829.34000000001</v>
      </c>
      <c r="G83" s="70">
        <v>20713</v>
      </c>
      <c r="H83" s="120"/>
      <c r="I83" s="120"/>
      <c r="J83" s="113">
        <v>42888</v>
      </c>
    </row>
    <row r="84" spans="1:10" x14ac:dyDescent="0.3">
      <c r="A84" s="7">
        <v>82</v>
      </c>
      <c r="B84" s="114" t="s">
        <v>212</v>
      </c>
      <c r="C84" s="114" t="s">
        <v>213</v>
      </c>
      <c r="D84" s="99"/>
      <c r="E84" s="99"/>
      <c r="F84" s="70">
        <v>100249.33</v>
      </c>
      <c r="G84" s="70">
        <v>20126</v>
      </c>
      <c r="H84" s="120"/>
      <c r="I84" s="120"/>
      <c r="J84" s="113">
        <v>42874</v>
      </c>
    </row>
    <row r="85" spans="1:10" ht="25.2" x14ac:dyDescent="0.3">
      <c r="A85" s="7">
        <v>83</v>
      </c>
      <c r="B85" s="114" t="s">
        <v>208</v>
      </c>
      <c r="C85" s="114" t="s">
        <v>209</v>
      </c>
      <c r="D85" s="99"/>
      <c r="E85" s="99"/>
      <c r="F85" s="70">
        <v>89740.1</v>
      </c>
      <c r="G85" s="70">
        <v>16265</v>
      </c>
      <c r="H85" s="120"/>
      <c r="I85" s="120"/>
      <c r="J85" s="113">
        <v>42867</v>
      </c>
    </row>
    <row r="86" spans="1:10" x14ac:dyDescent="0.3">
      <c r="A86" s="7">
        <v>84</v>
      </c>
      <c r="B86" s="114" t="s">
        <v>210</v>
      </c>
      <c r="C86" s="114" t="s">
        <v>211</v>
      </c>
      <c r="D86" s="99"/>
      <c r="E86" s="99"/>
      <c r="F86" s="70">
        <v>77522.789999999994</v>
      </c>
      <c r="G86" s="70">
        <v>15152</v>
      </c>
      <c r="H86" s="120"/>
      <c r="I86" s="120"/>
      <c r="J86" s="113">
        <v>42741</v>
      </c>
    </row>
    <row r="87" spans="1:10" x14ac:dyDescent="0.3">
      <c r="A87" s="7">
        <v>85</v>
      </c>
      <c r="B87" s="114" t="s">
        <v>214</v>
      </c>
      <c r="C87" s="114" t="s">
        <v>215</v>
      </c>
      <c r="D87" s="99"/>
      <c r="E87" s="99"/>
      <c r="F87" s="70">
        <v>47936.240000000005</v>
      </c>
      <c r="G87" s="70">
        <v>9112</v>
      </c>
      <c r="H87" s="120"/>
      <c r="I87" s="120"/>
      <c r="J87" s="113">
        <v>42832</v>
      </c>
    </row>
    <row r="88" spans="1:10" ht="25.2" x14ac:dyDescent="0.3">
      <c r="A88" s="7">
        <v>86</v>
      </c>
      <c r="B88" s="114" t="s">
        <v>216</v>
      </c>
      <c r="C88" s="114" t="s">
        <v>217</v>
      </c>
      <c r="D88" s="99"/>
      <c r="E88" s="99"/>
      <c r="F88" s="70">
        <v>37409.509999999995</v>
      </c>
      <c r="G88" s="70">
        <v>8015</v>
      </c>
      <c r="H88" s="120"/>
      <c r="I88" s="120"/>
      <c r="J88" s="113">
        <v>42755</v>
      </c>
    </row>
    <row r="89" spans="1:10" x14ac:dyDescent="0.3">
      <c r="A89" s="7">
        <v>87</v>
      </c>
      <c r="B89" s="114" t="s">
        <v>218</v>
      </c>
      <c r="C89" s="114" t="s">
        <v>219</v>
      </c>
      <c r="D89" s="99"/>
      <c r="E89" s="99"/>
      <c r="F89" s="70">
        <v>35106.740000000005</v>
      </c>
      <c r="G89" s="70">
        <v>6688</v>
      </c>
      <c r="H89" s="120"/>
      <c r="I89" s="120"/>
      <c r="J89" s="113">
        <v>42818</v>
      </c>
    </row>
    <row r="90" spans="1:10" x14ac:dyDescent="0.3">
      <c r="A90" s="7">
        <v>88</v>
      </c>
      <c r="B90" s="114" t="s">
        <v>220</v>
      </c>
      <c r="C90" s="114" t="s">
        <v>221</v>
      </c>
      <c r="D90" s="99"/>
      <c r="E90" s="99"/>
      <c r="F90" s="70">
        <v>26362.65</v>
      </c>
      <c r="G90" s="70">
        <v>5121</v>
      </c>
      <c r="H90" s="120"/>
      <c r="I90" s="120"/>
      <c r="J90" s="113">
        <v>42783</v>
      </c>
    </row>
    <row r="91" spans="1:10" ht="25.2" x14ac:dyDescent="0.3">
      <c r="A91" s="7">
        <v>89</v>
      </c>
      <c r="B91" s="108" t="s">
        <v>98</v>
      </c>
      <c r="C91" s="108" t="s">
        <v>99</v>
      </c>
      <c r="D91" s="97"/>
      <c r="E91" s="97"/>
      <c r="F91" s="70">
        <v>7135.61</v>
      </c>
      <c r="G91" s="70">
        <v>1415</v>
      </c>
      <c r="H91" s="71"/>
      <c r="I91" s="71"/>
      <c r="J91" s="117">
        <v>42692</v>
      </c>
    </row>
    <row r="92" spans="1:10" x14ac:dyDescent="0.3">
      <c r="D92" s="72">
        <f>SUM(D3:D91)</f>
        <v>3184640.1800000006</v>
      </c>
      <c r="E92" s="72">
        <f>SUM(E3:E91)</f>
        <v>670433</v>
      </c>
      <c r="F92" s="72">
        <f>SUM(F3:F91)</f>
        <v>2143253.31</v>
      </c>
      <c r="G92" s="72">
        <f>SUM(G3:G91)</f>
        <v>406263</v>
      </c>
      <c r="H92" s="72">
        <f>SUM(H3:H91)</f>
        <v>1809039.3699999999</v>
      </c>
      <c r="I92" s="72">
        <f>SUM(I3:I91)</f>
        <v>355698</v>
      </c>
    </row>
    <row r="95" spans="1:10" x14ac:dyDescent="0.3">
      <c r="B95" s="6"/>
      <c r="C95" s="6"/>
      <c r="D95" s="133" t="s">
        <v>5</v>
      </c>
      <c r="E95" s="133"/>
      <c r="F95" s="134" t="s">
        <v>35</v>
      </c>
      <c r="G95" s="135"/>
    </row>
    <row r="96" spans="1:10" x14ac:dyDescent="0.3">
      <c r="B96" s="21" t="s">
        <v>7</v>
      </c>
      <c r="C96" s="21"/>
      <c r="D96" s="132">
        <f>D92+F92+H92</f>
        <v>7136932.8600000003</v>
      </c>
      <c r="E96" s="133"/>
      <c r="F96" s="136">
        <f>E92+G92+I92</f>
        <v>1432394</v>
      </c>
      <c r="G96" s="137"/>
    </row>
    <row r="117" ht="15.75" customHeight="1" x14ac:dyDescent="0.3"/>
  </sheetData>
  <sortState ref="A3:J59">
    <sortCondition descending="1" ref="D3:D59"/>
  </sortState>
  <mergeCells count="8">
    <mergeCell ref="B1:C1"/>
    <mergeCell ref="D1:E1"/>
    <mergeCell ref="F1:G1"/>
    <mergeCell ref="H1:I1"/>
    <mergeCell ref="D95:E95"/>
    <mergeCell ref="D96:E96"/>
    <mergeCell ref="F96:G96"/>
    <mergeCell ref="F95:G9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2"/>
  <sheetViews>
    <sheetView topLeftCell="A46" workbookViewId="0">
      <selection activeCell="I59" sqref="I59"/>
    </sheetView>
  </sheetViews>
  <sheetFormatPr defaultRowHeight="14.4" x14ac:dyDescent="0.3"/>
  <cols>
    <col min="1" max="1" width="3.6640625" customWidth="1"/>
    <col min="2" max="2" width="30" customWidth="1"/>
    <col min="3" max="3" width="30.5546875" customWidth="1"/>
    <col min="4" max="4" width="14.5546875" customWidth="1"/>
    <col min="5" max="5" width="16.33203125" customWidth="1"/>
    <col min="6" max="6" width="14.44140625" customWidth="1"/>
    <col min="7" max="7" width="12.44140625" customWidth="1"/>
    <col min="8" max="8" width="11.88671875" customWidth="1"/>
    <col min="9" max="9" width="15.33203125" customWidth="1"/>
    <col min="10" max="10" width="19.44140625" customWidth="1"/>
  </cols>
  <sheetData>
    <row r="1" spans="1:10" ht="26.25" customHeight="1" x14ac:dyDescent="0.3">
      <c r="A1" s="77"/>
      <c r="B1" s="78" t="s">
        <v>36</v>
      </c>
      <c r="C1" s="86"/>
      <c r="D1" s="142" t="s">
        <v>1</v>
      </c>
      <c r="E1" s="142"/>
      <c r="F1" s="140" t="s">
        <v>37</v>
      </c>
      <c r="G1" s="148"/>
      <c r="H1" s="146" t="s">
        <v>38</v>
      </c>
      <c r="I1" s="147"/>
    </row>
    <row r="2" spans="1:10" x14ac:dyDescent="0.3">
      <c r="A2" s="79"/>
      <c r="B2" s="80"/>
      <c r="C2" s="80"/>
      <c r="D2" s="5" t="s">
        <v>5</v>
      </c>
      <c r="E2" s="5" t="s">
        <v>4</v>
      </c>
      <c r="F2" s="5" t="s">
        <v>5</v>
      </c>
      <c r="G2" s="5" t="s">
        <v>4</v>
      </c>
      <c r="H2" s="5" t="s">
        <v>5</v>
      </c>
      <c r="I2" s="5" t="s">
        <v>4</v>
      </c>
    </row>
    <row r="3" spans="1:10" x14ac:dyDescent="0.3">
      <c r="A3" s="81">
        <v>1</v>
      </c>
      <c r="B3" s="8" t="s">
        <v>275</v>
      </c>
      <c r="C3" s="8" t="s">
        <v>276</v>
      </c>
      <c r="D3" s="84"/>
      <c r="E3" s="84"/>
      <c r="F3" s="19"/>
      <c r="G3" s="19"/>
      <c r="H3" s="19">
        <v>441834.10000000003</v>
      </c>
      <c r="I3" s="19">
        <v>99891</v>
      </c>
      <c r="J3" s="112">
        <v>42839</v>
      </c>
    </row>
    <row r="4" spans="1:10" x14ac:dyDescent="0.3">
      <c r="A4" s="81">
        <v>2</v>
      </c>
      <c r="B4" s="8" t="s">
        <v>551</v>
      </c>
      <c r="C4" s="8" t="s">
        <v>552</v>
      </c>
      <c r="D4" s="84"/>
      <c r="E4" s="84"/>
      <c r="F4" s="10"/>
      <c r="G4" s="10"/>
      <c r="H4" s="43">
        <v>268371.43</v>
      </c>
      <c r="I4" s="69">
        <v>58033</v>
      </c>
      <c r="J4" s="112">
        <v>43084</v>
      </c>
    </row>
    <row r="5" spans="1:10" x14ac:dyDescent="0.3">
      <c r="A5" s="81">
        <v>3</v>
      </c>
      <c r="B5" s="8" t="s">
        <v>553</v>
      </c>
      <c r="C5" s="8" t="s">
        <v>554</v>
      </c>
      <c r="D5" s="101"/>
      <c r="E5" s="101"/>
      <c r="F5" s="43"/>
      <c r="G5" s="43"/>
      <c r="H5" s="9">
        <v>175389.52</v>
      </c>
      <c r="I5" s="9">
        <v>32681</v>
      </c>
      <c r="J5" s="116">
        <v>43049</v>
      </c>
    </row>
    <row r="6" spans="1:10" x14ac:dyDescent="0.3">
      <c r="A6" s="81">
        <v>4</v>
      </c>
      <c r="B6" s="8" t="s">
        <v>277</v>
      </c>
      <c r="C6" s="8" t="s">
        <v>278</v>
      </c>
      <c r="D6" s="101"/>
      <c r="E6" s="101"/>
      <c r="F6" s="43"/>
      <c r="G6" s="43"/>
      <c r="H6" s="9">
        <v>125046.98</v>
      </c>
      <c r="I6" s="9">
        <v>23771</v>
      </c>
      <c r="J6" s="112">
        <v>42797</v>
      </c>
    </row>
    <row r="7" spans="1:10" x14ac:dyDescent="0.3">
      <c r="A7" s="81">
        <v>5</v>
      </c>
      <c r="B7" s="13" t="s">
        <v>279</v>
      </c>
      <c r="C7" s="13" t="s">
        <v>280</v>
      </c>
      <c r="D7" s="101"/>
      <c r="E7" s="101"/>
      <c r="F7" s="43"/>
      <c r="G7" s="43"/>
      <c r="H7" s="19">
        <v>105888.08999999998</v>
      </c>
      <c r="I7" s="19">
        <v>20000</v>
      </c>
      <c r="J7" s="112">
        <v>42867</v>
      </c>
    </row>
    <row r="8" spans="1:10" x14ac:dyDescent="0.3">
      <c r="A8" s="81">
        <v>6</v>
      </c>
      <c r="B8" s="8" t="s">
        <v>281</v>
      </c>
      <c r="C8" s="8" t="s">
        <v>282</v>
      </c>
      <c r="D8" s="101"/>
      <c r="E8" s="101"/>
      <c r="F8" s="43"/>
      <c r="G8" s="43"/>
      <c r="H8" s="9">
        <v>95297.48</v>
      </c>
      <c r="I8" s="9">
        <v>19387</v>
      </c>
      <c r="J8" s="112">
        <v>42748</v>
      </c>
    </row>
    <row r="9" spans="1:10" x14ac:dyDescent="0.3">
      <c r="A9" s="81">
        <v>7</v>
      </c>
      <c r="B9" s="8" t="s">
        <v>555</v>
      </c>
      <c r="C9" s="8" t="s">
        <v>556</v>
      </c>
      <c r="D9" s="101"/>
      <c r="E9" s="101"/>
      <c r="F9" s="43"/>
      <c r="G9" s="43"/>
      <c r="H9" s="9">
        <v>74779</v>
      </c>
      <c r="I9" s="9">
        <v>14096</v>
      </c>
      <c r="J9" s="112">
        <v>42930</v>
      </c>
    </row>
    <row r="10" spans="1:10" x14ac:dyDescent="0.3">
      <c r="A10" s="81">
        <v>8</v>
      </c>
      <c r="B10" s="8" t="s">
        <v>127</v>
      </c>
      <c r="C10" s="8" t="s">
        <v>128</v>
      </c>
      <c r="D10" s="101"/>
      <c r="E10" s="101"/>
      <c r="F10" s="43"/>
      <c r="G10" s="43"/>
      <c r="H10" s="9">
        <v>73305.52</v>
      </c>
      <c r="I10" s="9">
        <v>13158</v>
      </c>
      <c r="J10" s="112">
        <v>42727</v>
      </c>
    </row>
    <row r="11" spans="1:10" x14ac:dyDescent="0.3">
      <c r="A11" s="81">
        <v>9</v>
      </c>
      <c r="B11" s="8" t="s">
        <v>557</v>
      </c>
      <c r="C11" s="8" t="s">
        <v>558</v>
      </c>
      <c r="D11" s="101"/>
      <c r="E11" s="101"/>
      <c r="F11" s="43"/>
      <c r="G11" s="43"/>
      <c r="H11" s="9">
        <v>72140.539999999994</v>
      </c>
      <c r="I11" s="9">
        <v>13665</v>
      </c>
      <c r="J11" s="112">
        <v>43000</v>
      </c>
    </row>
    <row r="12" spans="1:10" x14ac:dyDescent="0.3">
      <c r="A12" s="81">
        <v>10</v>
      </c>
      <c r="B12" s="8" t="s">
        <v>283</v>
      </c>
      <c r="C12" s="8" t="s">
        <v>284</v>
      </c>
      <c r="D12" s="84"/>
      <c r="E12" s="84"/>
      <c r="F12" s="43"/>
      <c r="G12" s="43"/>
      <c r="H12" s="9">
        <v>51140.33</v>
      </c>
      <c r="I12" s="9">
        <v>10015</v>
      </c>
      <c r="J12" s="113">
        <v>42811</v>
      </c>
    </row>
    <row r="13" spans="1:10" x14ac:dyDescent="0.3">
      <c r="A13" s="81">
        <v>11</v>
      </c>
      <c r="B13" s="8" t="s">
        <v>559</v>
      </c>
      <c r="C13" s="8" t="s">
        <v>560</v>
      </c>
      <c r="D13" s="101"/>
      <c r="E13" s="101"/>
      <c r="F13" s="43"/>
      <c r="G13" s="43"/>
      <c r="H13" s="9">
        <v>50216.47</v>
      </c>
      <c r="I13" s="9">
        <v>9230</v>
      </c>
      <c r="J13" s="117">
        <v>43091</v>
      </c>
    </row>
    <row r="14" spans="1:10" x14ac:dyDescent="0.3">
      <c r="A14" s="81">
        <v>12</v>
      </c>
      <c r="B14" s="8" t="s">
        <v>125</v>
      </c>
      <c r="C14" s="8" t="s">
        <v>126</v>
      </c>
      <c r="D14" s="101"/>
      <c r="E14" s="101"/>
      <c r="F14" s="43"/>
      <c r="G14" s="43"/>
      <c r="H14" s="9">
        <v>2307.9399999999996</v>
      </c>
      <c r="I14" s="9">
        <v>849</v>
      </c>
      <c r="J14" s="113">
        <v>42664</v>
      </c>
    </row>
    <row r="15" spans="1:10" x14ac:dyDescent="0.3">
      <c r="A15" s="81">
        <v>13</v>
      </c>
      <c r="B15" s="8" t="s">
        <v>285</v>
      </c>
      <c r="C15" s="8" t="s">
        <v>129</v>
      </c>
      <c r="D15" s="101"/>
      <c r="E15" s="101"/>
      <c r="F15" s="43"/>
      <c r="G15" s="43"/>
      <c r="H15" s="9">
        <v>1753</v>
      </c>
      <c r="I15" s="9">
        <v>960</v>
      </c>
      <c r="J15" s="113">
        <v>42566</v>
      </c>
    </row>
    <row r="16" spans="1:10" x14ac:dyDescent="0.3">
      <c r="A16" s="81">
        <v>14</v>
      </c>
      <c r="B16" s="8" t="s">
        <v>84</v>
      </c>
      <c r="C16" s="8" t="s">
        <v>84</v>
      </c>
      <c r="D16" s="101"/>
      <c r="E16" s="101"/>
      <c r="F16" s="43"/>
      <c r="G16" s="43"/>
      <c r="H16" s="9">
        <v>1147.3699999999999</v>
      </c>
      <c r="I16" s="9">
        <v>615</v>
      </c>
      <c r="J16" s="113">
        <v>42447</v>
      </c>
    </row>
    <row r="17" spans="1:10" ht="25.2" x14ac:dyDescent="0.3">
      <c r="A17" s="81">
        <v>15</v>
      </c>
      <c r="B17" s="8" t="s">
        <v>82</v>
      </c>
      <c r="C17" s="8" t="s">
        <v>83</v>
      </c>
      <c r="D17" s="101"/>
      <c r="E17" s="101"/>
      <c r="F17" s="43"/>
      <c r="G17" s="43"/>
      <c r="H17" s="9">
        <v>611</v>
      </c>
      <c r="I17" s="9">
        <v>350</v>
      </c>
      <c r="J17" s="112">
        <v>42405</v>
      </c>
    </row>
    <row r="18" spans="1:10" x14ac:dyDescent="0.3">
      <c r="A18" s="81">
        <v>16</v>
      </c>
      <c r="B18" s="8" t="s">
        <v>567</v>
      </c>
      <c r="C18" s="8" t="s">
        <v>568</v>
      </c>
      <c r="D18" s="101">
        <v>108011</v>
      </c>
      <c r="E18" s="101">
        <v>25177</v>
      </c>
      <c r="F18" s="9"/>
      <c r="G18" s="9"/>
      <c r="H18" s="43"/>
      <c r="I18" s="43"/>
      <c r="J18" s="113">
        <v>42972</v>
      </c>
    </row>
    <row r="19" spans="1:10" x14ac:dyDescent="0.3">
      <c r="A19" s="81">
        <v>17</v>
      </c>
      <c r="B19" s="8" t="s">
        <v>292</v>
      </c>
      <c r="C19" s="8" t="s">
        <v>293</v>
      </c>
      <c r="D19" s="101">
        <v>99323.470000000016</v>
      </c>
      <c r="E19" s="101">
        <v>20215</v>
      </c>
      <c r="F19" s="9"/>
      <c r="G19" s="9"/>
      <c r="H19" s="43"/>
      <c r="I19" s="43"/>
      <c r="J19" s="113">
        <v>42797</v>
      </c>
    </row>
    <row r="20" spans="1:10" x14ac:dyDescent="0.3">
      <c r="A20" s="81">
        <v>18</v>
      </c>
      <c r="B20" s="8" t="s">
        <v>569</v>
      </c>
      <c r="C20" s="8" t="s">
        <v>570</v>
      </c>
      <c r="D20" s="84">
        <v>87816</v>
      </c>
      <c r="E20" s="84">
        <v>17224</v>
      </c>
      <c r="F20" s="43"/>
      <c r="G20" s="43"/>
      <c r="H20" s="9"/>
      <c r="I20" s="9"/>
      <c r="J20" s="113">
        <v>42965</v>
      </c>
    </row>
    <row r="21" spans="1:10" x14ac:dyDescent="0.3">
      <c r="A21" s="81">
        <v>19</v>
      </c>
      <c r="B21" s="8" t="s">
        <v>571</v>
      </c>
      <c r="C21" s="8" t="s">
        <v>572</v>
      </c>
      <c r="D21" s="84">
        <v>60764</v>
      </c>
      <c r="E21" s="84">
        <v>12439</v>
      </c>
      <c r="F21" s="43"/>
      <c r="G21" s="43"/>
      <c r="H21" s="9"/>
      <c r="I21" s="9"/>
      <c r="J21" s="113">
        <v>42979</v>
      </c>
    </row>
    <row r="22" spans="1:10" x14ac:dyDescent="0.3">
      <c r="A22" s="81">
        <v>20</v>
      </c>
      <c r="B22" s="8" t="s">
        <v>294</v>
      </c>
      <c r="C22" s="8" t="s">
        <v>295</v>
      </c>
      <c r="D22" s="84">
        <v>52126.11</v>
      </c>
      <c r="E22" s="84">
        <v>10826</v>
      </c>
      <c r="F22" s="43"/>
      <c r="G22" s="43"/>
      <c r="H22" s="9"/>
      <c r="I22" s="9"/>
      <c r="J22" s="112">
        <v>42790</v>
      </c>
    </row>
    <row r="23" spans="1:10" ht="25.2" x14ac:dyDescent="0.3">
      <c r="A23" s="81">
        <v>21</v>
      </c>
      <c r="B23" s="8" t="s">
        <v>561</v>
      </c>
      <c r="C23" s="8" t="s">
        <v>562</v>
      </c>
      <c r="D23" s="101">
        <v>50057</v>
      </c>
      <c r="E23" s="101">
        <v>9543</v>
      </c>
      <c r="F23" s="43"/>
      <c r="G23" s="43"/>
      <c r="H23" s="19"/>
      <c r="I23" s="19"/>
      <c r="J23" s="112">
        <v>42944</v>
      </c>
    </row>
    <row r="24" spans="1:10" x14ac:dyDescent="0.3">
      <c r="A24" s="81">
        <v>22</v>
      </c>
      <c r="B24" s="8" t="s">
        <v>573</v>
      </c>
      <c r="C24" s="8" t="s">
        <v>574</v>
      </c>
      <c r="D24" s="84">
        <v>34403</v>
      </c>
      <c r="E24" s="84">
        <v>6339</v>
      </c>
      <c r="F24" s="43"/>
      <c r="G24" s="43"/>
      <c r="H24" s="9"/>
      <c r="I24" s="9"/>
      <c r="J24" s="112">
        <v>43028</v>
      </c>
    </row>
    <row r="25" spans="1:10" x14ac:dyDescent="0.3">
      <c r="A25" s="81">
        <v>23</v>
      </c>
      <c r="B25" s="8" t="s">
        <v>575</v>
      </c>
      <c r="C25" s="8" t="s">
        <v>576</v>
      </c>
      <c r="D25" s="84">
        <v>32820</v>
      </c>
      <c r="E25" s="84">
        <v>6799</v>
      </c>
      <c r="F25" s="43"/>
      <c r="G25" s="43"/>
      <c r="H25" s="9"/>
      <c r="I25" s="9"/>
      <c r="J25" s="112">
        <v>43021</v>
      </c>
    </row>
    <row r="26" spans="1:10" x14ac:dyDescent="0.3">
      <c r="A26" s="81">
        <v>24</v>
      </c>
      <c r="B26" s="8" t="s">
        <v>577</v>
      </c>
      <c r="C26" s="8" t="s">
        <v>578</v>
      </c>
      <c r="D26" s="84">
        <v>30873</v>
      </c>
      <c r="E26" s="84">
        <v>6075</v>
      </c>
      <c r="F26" s="43"/>
      <c r="G26" s="43"/>
      <c r="H26" s="9"/>
      <c r="I26" s="9"/>
      <c r="J26" s="112">
        <v>42993</v>
      </c>
    </row>
    <row r="27" spans="1:10" x14ac:dyDescent="0.3">
      <c r="A27" s="81">
        <v>25</v>
      </c>
      <c r="B27" s="8" t="s">
        <v>298</v>
      </c>
      <c r="C27" s="8" t="s">
        <v>299</v>
      </c>
      <c r="D27" s="84">
        <v>28696.739999999998</v>
      </c>
      <c r="E27" s="84">
        <v>5859</v>
      </c>
      <c r="F27" s="43"/>
      <c r="G27" s="43"/>
      <c r="H27" s="9"/>
      <c r="I27" s="9"/>
      <c r="J27" s="112">
        <v>42909</v>
      </c>
    </row>
    <row r="28" spans="1:10" x14ac:dyDescent="0.3">
      <c r="A28" s="81">
        <v>26</v>
      </c>
      <c r="B28" s="8" t="s">
        <v>563</v>
      </c>
      <c r="C28" s="8" t="s">
        <v>564</v>
      </c>
      <c r="D28" s="101">
        <v>28037</v>
      </c>
      <c r="E28" s="101">
        <v>5613</v>
      </c>
      <c r="F28" s="43"/>
      <c r="G28" s="43"/>
      <c r="H28" s="9"/>
      <c r="I28" s="9"/>
      <c r="J28" s="112">
        <v>42937</v>
      </c>
    </row>
    <row r="29" spans="1:10" x14ac:dyDescent="0.3">
      <c r="A29" s="81">
        <v>27</v>
      </c>
      <c r="B29" s="8" t="s">
        <v>296</v>
      </c>
      <c r="C29" s="8" t="s">
        <v>297</v>
      </c>
      <c r="D29" s="84">
        <v>22948.91</v>
      </c>
      <c r="E29" s="84">
        <v>4937</v>
      </c>
      <c r="F29" s="43"/>
      <c r="G29" s="43"/>
      <c r="H29" s="9"/>
      <c r="I29" s="9"/>
      <c r="J29" s="112">
        <v>42846</v>
      </c>
    </row>
    <row r="30" spans="1:10" x14ac:dyDescent="0.3">
      <c r="A30" s="81">
        <v>28</v>
      </c>
      <c r="B30" s="8" t="s">
        <v>565</v>
      </c>
      <c r="C30" s="8" t="s">
        <v>566</v>
      </c>
      <c r="D30" s="101">
        <v>21693.67</v>
      </c>
      <c r="E30" s="101">
        <v>4098</v>
      </c>
      <c r="F30" s="43"/>
      <c r="G30" s="43"/>
      <c r="H30" s="9"/>
      <c r="I30" s="9"/>
      <c r="J30" s="112">
        <v>42951</v>
      </c>
    </row>
    <row r="31" spans="1:10" x14ac:dyDescent="0.3">
      <c r="A31" s="81">
        <v>29</v>
      </c>
      <c r="B31" s="8" t="s">
        <v>579</v>
      </c>
      <c r="C31" s="8" t="s">
        <v>580</v>
      </c>
      <c r="D31" s="84">
        <v>10977.58</v>
      </c>
      <c r="E31" s="84">
        <v>2264</v>
      </c>
      <c r="F31" s="43"/>
      <c r="G31" s="43"/>
      <c r="H31" s="9"/>
      <c r="I31" s="9"/>
      <c r="J31" s="112">
        <v>42972</v>
      </c>
    </row>
    <row r="32" spans="1:10" x14ac:dyDescent="0.3">
      <c r="A32" s="81">
        <v>30</v>
      </c>
      <c r="B32" s="8" t="s">
        <v>581</v>
      </c>
      <c r="C32" s="8" t="s">
        <v>582</v>
      </c>
      <c r="D32" s="84">
        <v>10730.54</v>
      </c>
      <c r="E32" s="84">
        <v>2133</v>
      </c>
      <c r="F32" s="43"/>
      <c r="G32" s="43"/>
      <c r="H32" s="9"/>
      <c r="I32" s="9"/>
      <c r="J32" s="112">
        <v>43070</v>
      </c>
    </row>
    <row r="33" spans="1:10" x14ac:dyDescent="0.3">
      <c r="A33" s="81">
        <v>31</v>
      </c>
      <c r="B33" s="8" t="s">
        <v>583</v>
      </c>
      <c r="C33" s="8" t="s">
        <v>584</v>
      </c>
      <c r="D33" s="84">
        <v>8823.0300000000007</v>
      </c>
      <c r="E33" s="84">
        <v>1607</v>
      </c>
      <c r="F33" s="43"/>
      <c r="G33" s="43"/>
      <c r="H33" s="9"/>
      <c r="I33" s="9"/>
      <c r="J33" s="112">
        <v>43042</v>
      </c>
    </row>
    <row r="34" spans="1:10" ht="25.2" x14ac:dyDescent="0.3">
      <c r="A34" s="81">
        <v>32</v>
      </c>
      <c r="B34" s="8" t="s">
        <v>300</v>
      </c>
      <c r="C34" s="8" t="s">
        <v>301</v>
      </c>
      <c r="D34" s="84">
        <v>7496.49</v>
      </c>
      <c r="E34" s="84">
        <v>1641</v>
      </c>
      <c r="F34" s="43"/>
      <c r="G34" s="43"/>
      <c r="H34" s="9"/>
      <c r="I34" s="9"/>
      <c r="J34" s="112">
        <v>42832</v>
      </c>
    </row>
    <row r="35" spans="1:10" ht="25.2" x14ac:dyDescent="0.3">
      <c r="A35" s="81">
        <v>33</v>
      </c>
      <c r="B35" s="8" t="s">
        <v>302</v>
      </c>
      <c r="C35" s="8" t="s">
        <v>303</v>
      </c>
      <c r="D35" s="84">
        <v>6335.5199999999995</v>
      </c>
      <c r="E35" s="84">
        <v>1468</v>
      </c>
      <c r="F35" s="43"/>
      <c r="G35" s="43"/>
      <c r="H35" s="9"/>
      <c r="I35" s="9"/>
      <c r="J35" s="112">
        <v>42790</v>
      </c>
    </row>
    <row r="36" spans="1:10" x14ac:dyDescent="0.3">
      <c r="A36" s="81">
        <v>34</v>
      </c>
      <c r="B36" s="8" t="s">
        <v>585</v>
      </c>
      <c r="C36" s="8" t="s">
        <v>586</v>
      </c>
      <c r="D36" s="84">
        <v>5664.42</v>
      </c>
      <c r="E36" s="84">
        <v>1054</v>
      </c>
      <c r="F36" s="43"/>
      <c r="G36" s="43"/>
      <c r="H36" s="9"/>
      <c r="I36" s="9"/>
      <c r="J36" s="112">
        <v>43077</v>
      </c>
    </row>
    <row r="37" spans="1:10" x14ac:dyDescent="0.3">
      <c r="A37" s="81">
        <v>35</v>
      </c>
      <c r="B37" s="8" t="s">
        <v>304</v>
      </c>
      <c r="C37" s="8" t="s">
        <v>305</v>
      </c>
      <c r="D37" s="84">
        <v>5415.3099999999995</v>
      </c>
      <c r="E37" s="84">
        <v>1199</v>
      </c>
      <c r="F37" s="43"/>
      <c r="G37" s="43"/>
      <c r="H37" s="9"/>
      <c r="I37" s="9"/>
      <c r="J37" s="112">
        <v>42881</v>
      </c>
    </row>
    <row r="38" spans="1:10" x14ac:dyDescent="0.3">
      <c r="A38" s="81">
        <v>36</v>
      </c>
      <c r="B38" s="8" t="s">
        <v>306</v>
      </c>
      <c r="C38" s="8" t="s">
        <v>307</v>
      </c>
      <c r="D38" s="84">
        <v>4396.9399999999996</v>
      </c>
      <c r="E38" s="84">
        <v>943</v>
      </c>
      <c r="F38" s="43"/>
      <c r="G38" s="43"/>
      <c r="H38" s="9"/>
      <c r="I38" s="9"/>
      <c r="J38" s="112">
        <v>42888</v>
      </c>
    </row>
    <row r="39" spans="1:10" x14ac:dyDescent="0.3">
      <c r="A39" s="81">
        <v>37</v>
      </c>
      <c r="B39" s="8" t="s">
        <v>587</v>
      </c>
      <c r="C39" s="8" t="s">
        <v>588</v>
      </c>
      <c r="D39" s="84">
        <v>3639.69</v>
      </c>
      <c r="E39" s="84">
        <v>661</v>
      </c>
      <c r="F39" s="43"/>
      <c r="G39" s="43"/>
      <c r="H39" s="9"/>
      <c r="I39" s="9"/>
      <c r="J39" s="112">
        <v>43098</v>
      </c>
    </row>
    <row r="40" spans="1:10" x14ac:dyDescent="0.3">
      <c r="A40" s="81">
        <v>38</v>
      </c>
      <c r="B40" s="8" t="s">
        <v>589</v>
      </c>
      <c r="C40" s="8" t="s">
        <v>590</v>
      </c>
      <c r="D40" s="84">
        <v>3316.36</v>
      </c>
      <c r="E40" s="84">
        <v>664</v>
      </c>
      <c r="F40" s="43"/>
      <c r="G40" s="43"/>
      <c r="H40" s="9"/>
      <c r="I40" s="9"/>
      <c r="J40" s="112">
        <v>43049</v>
      </c>
    </row>
    <row r="41" spans="1:10" x14ac:dyDescent="0.3">
      <c r="A41" s="81">
        <v>39</v>
      </c>
      <c r="B41" s="8" t="s">
        <v>591</v>
      </c>
      <c r="C41" s="8" t="s">
        <v>592</v>
      </c>
      <c r="D41" s="84">
        <v>2635.68</v>
      </c>
      <c r="E41" s="84">
        <v>497</v>
      </c>
      <c r="F41" s="43"/>
      <c r="G41" s="43"/>
      <c r="H41" s="9"/>
      <c r="I41" s="9"/>
      <c r="J41" s="112">
        <v>43063</v>
      </c>
    </row>
    <row r="42" spans="1:10" x14ac:dyDescent="0.3">
      <c r="A42" s="81">
        <v>40</v>
      </c>
      <c r="B42" s="8" t="s">
        <v>85</v>
      </c>
      <c r="C42" s="8" t="s">
        <v>86</v>
      </c>
      <c r="D42" s="101">
        <v>901.48</v>
      </c>
      <c r="E42" s="101">
        <v>530</v>
      </c>
      <c r="F42" s="9"/>
      <c r="G42" s="9"/>
      <c r="H42" s="43"/>
      <c r="I42" s="43"/>
      <c r="J42" s="112">
        <v>42517</v>
      </c>
    </row>
    <row r="43" spans="1:10" x14ac:dyDescent="0.3">
      <c r="A43" s="81">
        <v>41</v>
      </c>
      <c r="B43" s="8" t="s">
        <v>134</v>
      </c>
      <c r="C43" s="8" t="s">
        <v>135</v>
      </c>
      <c r="D43" s="101">
        <v>383.5</v>
      </c>
      <c r="E43" s="101">
        <v>136</v>
      </c>
      <c r="F43" s="43"/>
      <c r="G43" s="43"/>
      <c r="H43" s="19"/>
      <c r="I43" s="19"/>
      <c r="J43" s="112">
        <v>42720</v>
      </c>
    </row>
    <row r="44" spans="1:10" x14ac:dyDescent="0.3">
      <c r="A44" s="81">
        <v>42</v>
      </c>
      <c r="B44" s="8" t="s">
        <v>132</v>
      </c>
      <c r="C44" s="8" t="s">
        <v>133</v>
      </c>
      <c r="D44" s="84">
        <v>180</v>
      </c>
      <c r="E44" s="84">
        <v>40</v>
      </c>
      <c r="F44" s="43"/>
      <c r="G44" s="43"/>
      <c r="H44" s="9"/>
      <c r="I44" s="9"/>
      <c r="J44" s="112">
        <v>42678</v>
      </c>
    </row>
    <row r="45" spans="1:10" x14ac:dyDescent="0.3">
      <c r="A45" s="81">
        <v>43</v>
      </c>
      <c r="B45" s="8" t="s">
        <v>593</v>
      </c>
      <c r="C45" s="8" t="s">
        <v>594</v>
      </c>
      <c r="D45" s="101">
        <v>121</v>
      </c>
      <c r="E45" s="101">
        <v>25</v>
      </c>
      <c r="F45" s="9"/>
      <c r="G45" s="9"/>
      <c r="H45" s="43"/>
      <c r="I45" s="43"/>
      <c r="J45" s="116">
        <v>42405</v>
      </c>
    </row>
    <row r="46" spans="1:10" x14ac:dyDescent="0.3">
      <c r="A46" s="81">
        <v>44</v>
      </c>
      <c r="B46" s="8" t="s">
        <v>130</v>
      </c>
      <c r="C46" s="8" t="s">
        <v>131</v>
      </c>
      <c r="D46" s="101">
        <v>8</v>
      </c>
      <c r="E46" s="101">
        <v>2</v>
      </c>
      <c r="F46" s="43"/>
      <c r="G46" s="43"/>
      <c r="H46" s="9"/>
      <c r="I46" s="9"/>
      <c r="J46" s="112">
        <v>42720</v>
      </c>
    </row>
    <row r="47" spans="1:10" ht="25.2" x14ac:dyDescent="0.3">
      <c r="A47" s="81">
        <v>45</v>
      </c>
      <c r="B47" s="8" t="s">
        <v>286</v>
      </c>
      <c r="C47" s="8" t="s">
        <v>287</v>
      </c>
      <c r="D47" s="101"/>
      <c r="E47" s="101"/>
      <c r="F47" s="43">
        <v>597844.27</v>
      </c>
      <c r="G47" s="43">
        <v>105755</v>
      </c>
      <c r="H47" s="19"/>
      <c r="I47" s="19"/>
      <c r="J47" s="112">
        <v>42881</v>
      </c>
    </row>
    <row r="48" spans="1:10" x14ac:dyDescent="0.3">
      <c r="A48" s="81">
        <v>46</v>
      </c>
      <c r="B48" s="8" t="s">
        <v>595</v>
      </c>
      <c r="C48" s="8" t="s">
        <v>596</v>
      </c>
      <c r="D48" s="101"/>
      <c r="E48" s="101"/>
      <c r="F48" s="43">
        <v>336134.82</v>
      </c>
      <c r="G48" s="43">
        <v>74989</v>
      </c>
      <c r="H48" s="19"/>
      <c r="I48" s="19"/>
      <c r="J48" s="112">
        <v>42944</v>
      </c>
    </row>
    <row r="49" spans="1:10" ht="25.2" x14ac:dyDescent="0.3">
      <c r="A49" s="81">
        <v>47</v>
      </c>
      <c r="B49" s="8" t="s">
        <v>597</v>
      </c>
      <c r="C49" s="8" t="s">
        <v>598</v>
      </c>
      <c r="D49" s="101"/>
      <c r="E49" s="101"/>
      <c r="F49" s="43">
        <v>271969.68</v>
      </c>
      <c r="G49" s="43">
        <v>43695</v>
      </c>
      <c r="H49" s="19"/>
      <c r="I49" s="19"/>
      <c r="J49" s="112">
        <v>43084</v>
      </c>
    </row>
    <row r="50" spans="1:10" x14ac:dyDescent="0.3">
      <c r="A50" s="81">
        <v>48</v>
      </c>
      <c r="B50" s="8" t="s">
        <v>599</v>
      </c>
      <c r="C50" s="8" t="s">
        <v>600</v>
      </c>
      <c r="D50" s="101"/>
      <c r="E50" s="101"/>
      <c r="F50" s="43">
        <v>176012.28999999998</v>
      </c>
      <c r="G50" s="43">
        <v>30191</v>
      </c>
      <c r="H50" s="19"/>
      <c r="I50" s="19"/>
      <c r="J50" s="112">
        <v>43042</v>
      </c>
    </row>
    <row r="51" spans="1:10" x14ac:dyDescent="0.3">
      <c r="A51" s="81">
        <v>49</v>
      </c>
      <c r="B51" s="8" t="s">
        <v>288</v>
      </c>
      <c r="C51" s="8" t="s">
        <v>289</v>
      </c>
      <c r="D51" s="101"/>
      <c r="E51" s="101"/>
      <c r="F51" s="43">
        <v>161909.85</v>
      </c>
      <c r="G51" s="43">
        <v>32127</v>
      </c>
      <c r="H51" s="19"/>
      <c r="I51" s="19"/>
      <c r="J51" s="112">
        <v>42811</v>
      </c>
    </row>
    <row r="52" spans="1:10" ht="25.2" x14ac:dyDescent="0.3">
      <c r="A52" s="81">
        <v>50</v>
      </c>
      <c r="B52" s="8" t="s">
        <v>290</v>
      </c>
      <c r="C52" s="8" t="s">
        <v>291</v>
      </c>
      <c r="D52" s="101"/>
      <c r="E52" s="101"/>
      <c r="F52" s="43">
        <v>157360.71</v>
      </c>
      <c r="G52" s="43">
        <v>28947</v>
      </c>
      <c r="H52" s="19"/>
      <c r="I52" s="19"/>
      <c r="J52" s="112">
        <v>42853</v>
      </c>
    </row>
    <row r="53" spans="1:10" ht="25.2" x14ac:dyDescent="0.3">
      <c r="A53" s="81">
        <v>51</v>
      </c>
      <c r="B53" s="8" t="s">
        <v>119</v>
      </c>
      <c r="C53" s="8" t="s">
        <v>120</v>
      </c>
      <c r="D53" s="101"/>
      <c r="E53" s="101"/>
      <c r="F53" s="43">
        <v>44661.460000000006</v>
      </c>
      <c r="G53" s="43">
        <v>8234</v>
      </c>
      <c r="H53" s="19"/>
      <c r="I53" s="19"/>
      <c r="J53" s="112">
        <v>42720</v>
      </c>
    </row>
    <row r="54" spans="1:10" ht="19.8" customHeight="1" x14ac:dyDescent="0.3">
      <c r="A54" s="81">
        <v>52</v>
      </c>
      <c r="B54" s="8" t="s">
        <v>121</v>
      </c>
      <c r="C54" s="8" t="s">
        <v>122</v>
      </c>
      <c r="D54" s="101"/>
      <c r="E54" s="101"/>
      <c r="F54" s="43">
        <v>39037.53</v>
      </c>
      <c r="G54" s="43">
        <v>8892</v>
      </c>
      <c r="H54" s="19"/>
      <c r="I54" s="19"/>
      <c r="J54" s="112">
        <v>42699</v>
      </c>
    </row>
    <row r="55" spans="1:10" ht="25.2" x14ac:dyDescent="0.3">
      <c r="A55" s="81">
        <v>53</v>
      </c>
      <c r="B55" s="8" t="s">
        <v>601</v>
      </c>
      <c r="C55" s="8" t="s">
        <v>602</v>
      </c>
      <c r="D55" s="101"/>
      <c r="E55" s="101"/>
      <c r="F55" s="43">
        <v>2434.6999999999998</v>
      </c>
      <c r="G55" s="43">
        <v>517</v>
      </c>
      <c r="H55" s="19"/>
      <c r="I55" s="19"/>
      <c r="J55" s="112" t="s">
        <v>603</v>
      </c>
    </row>
    <row r="56" spans="1:10" x14ac:dyDescent="0.3">
      <c r="A56" s="81">
        <v>54</v>
      </c>
      <c r="B56" s="8" t="s">
        <v>80</v>
      </c>
      <c r="C56" s="8" t="s">
        <v>81</v>
      </c>
      <c r="D56" s="101"/>
      <c r="E56" s="101"/>
      <c r="F56" s="43">
        <v>880.8</v>
      </c>
      <c r="G56" s="43">
        <v>452</v>
      </c>
      <c r="H56" s="9"/>
      <c r="I56" s="9"/>
      <c r="J56" s="112">
        <v>42433</v>
      </c>
    </row>
    <row r="57" spans="1:10" x14ac:dyDescent="0.3">
      <c r="A57" s="81">
        <v>55</v>
      </c>
      <c r="B57" s="8" t="s">
        <v>123</v>
      </c>
      <c r="C57" s="8" t="s">
        <v>124</v>
      </c>
      <c r="D57" s="101"/>
      <c r="E57" s="101"/>
      <c r="F57" s="43">
        <v>596.52</v>
      </c>
      <c r="G57" s="43">
        <v>343</v>
      </c>
      <c r="H57" s="9"/>
      <c r="I57" s="9"/>
      <c r="J57" s="112">
        <v>42601</v>
      </c>
    </row>
    <row r="58" spans="1:10" x14ac:dyDescent="0.3">
      <c r="D58" s="20">
        <f>SUM(D3:D57)</f>
        <v>728595.44000000018</v>
      </c>
      <c r="E58" s="20">
        <f>SUM(E3:E57)</f>
        <v>150008</v>
      </c>
      <c r="F58" s="20">
        <f>SUM(F3:F57)</f>
        <v>1788842.6300000001</v>
      </c>
      <c r="G58" s="20">
        <f>SUM(G3:G57)</f>
        <v>334142</v>
      </c>
      <c r="H58" s="20">
        <f>SUM(H3:H57)</f>
        <v>1539228.7700000003</v>
      </c>
      <c r="I58" s="20">
        <f>SUM(I3:I57)</f>
        <v>316701</v>
      </c>
    </row>
    <row r="61" spans="1:10" x14ac:dyDescent="0.3">
      <c r="B61" s="6"/>
      <c r="C61" s="6"/>
      <c r="D61" s="133" t="s">
        <v>5</v>
      </c>
      <c r="E61" s="133"/>
      <c r="F61" s="134" t="s">
        <v>35</v>
      </c>
      <c r="G61" s="135"/>
    </row>
    <row r="62" spans="1:10" x14ac:dyDescent="0.3">
      <c r="B62" s="21" t="s">
        <v>7</v>
      </c>
      <c r="C62" s="21"/>
      <c r="D62" s="132">
        <f>D58+F58+H58</f>
        <v>4056666.8400000008</v>
      </c>
      <c r="E62" s="133"/>
      <c r="F62" s="136">
        <f>E58+G58+I58</f>
        <v>800851</v>
      </c>
      <c r="G62" s="137"/>
    </row>
  </sheetData>
  <sortState ref="A47:J57">
    <sortCondition descending="1" ref="F47:F57"/>
  </sortState>
  <mergeCells count="7">
    <mergeCell ref="H1:I1"/>
    <mergeCell ref="D61:E61"/>
    <mergeCell ref="D62:E62"/>
    <mergeCell ref="F61:G61"/>
    <mergeCell ref="F62:G62"/>
    <mergeCell ref="D1:E1"/>
    <mergeCell ref="F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"/>
  <sheetViews>
    <sheetView workbookViewId="0">
      <selection activeCell="D6" sqref="D6"/>
    </sheetView>
  </sheetViews>
  <sheetFormatPr defaultRowHeight="14.4" x14ac:dyDescent="0.3"/>
  <cols>
    <col min="1" max="1" width="3.6640625" customWidth="1"/>
    <col min="2" max="3" width="35" customWidth="1"/>
    <col min="4" max="4" width="14.5546875" customWidth="1"/>
    <col min="5" max="5" width="16.33203125" customWidth="1"/>
    <col min="6" max="6" width="13.33203125" customWidth="1"/>
    <col min="12" max="12" width="18.109375" customWidth="1"/>
  </cols>
  <sheetData>
    <row r="1" spans="1:12" ht="17.399999999999999" x14ac:dyDescent="0.3">
      <c r="A1" s="77"/>
      <c r="B1" s="149" t="s">
        <v>118</v>
      </c>
      <c r="C1" s="150"/>
      <c r="D1" s="146" t="s">
        <v>1</v>
      </c>
      <c r="E1" s="147"/>
    </row>
    <row r="2" spans="1:12" x14ac:dyDescent="0.3">
      <c r="A2" s="79"/>
      <c r="B2" s="151"/>
      <c r="C2" s="152"/>
      <c r="D2" s="5" t="s">
        <v>5</v>
      </c>
      <c r="E2" s="5" t="s">
        <v>4</v>
      </c>
    </row>
    <row r="3" spans="1:12" x14ac:dyDescent="0.3">
      <c r="A3" s="81">
        <v>1</v>
      </c>
      <c r="B3" s="8" t="s">
        <v>137</v>
      </c>
      <c r="C3" s="8" t="s">
        <v>138</v>
      </c>
      <c r="D3" s="19">
        <v>740</v>
      </c>
      <c r="E3" s="19">
        <v>227</v>
      </c>
      <c r="F3" s="12">
        <v>42678</v>
      </c>
      <c r="L3" s="87"/>
    </row>
    <row r="4" spans="1:12" x14ac:dyDescent="0.3">
      <c r="A4" s="81">
        <v>2</v>
      </c>
      <c r="B4" s="8" t="s">
        <v>139</v>
      </c>
      <c r="C4" s="8" t="s">
        <v>140</v>
      </c>
      <c r="D4" s="19">
        <v>366</v>
      </c>
      <c r="E4" s="19">
        <v>77</v>
      </c>
      <c r="F4" s="12">
        <v>42720</v>
      </c>
      <c r="L4" s="87"/>
    </row>
    <row r="5" spans="1:12" x14ac:dyDescent="0.3">
      <c r="D5" s="20">
        <f>SUM(D3:D4)</f>
        <v>1106</v>
      </c>
      <c r="E5" s="20">
        <f>SUM(E3:E4)</f>
        <v>304</v>
      </c>
      <c r="L5" s="87"/>
    </row>
  </sheetData>
  <sortState ref="A3:L4">
    <sortCondition descending="1" ref="D3:D4"/>
  </sortState>
  <mergeCells count="2">
    <mergeCell ref="D1:E1"/>
    <mergeCell ref="B1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8"/>
  <sheetViews>
    <sheetView topLeftCell="A7" workbookViewId="0">
      <selection activeCell="E29" sqref="E29"/>
    </sheetView>
  </sheetViews>
  <sheetFormatPr defaultRowHeight="14.4" x14ac:dyDescent="0.3"/>
  <cols>
    <col min="1" max="1" width="3.6640625" customWidth="1"/>
    <col min="2" max="3" width="35" customWidth="1"/>
    <col min="4" max="4" width="14.5546875" customWidth="1"/>
    <col min="5" max="5" width="16.33203125" customWidth="1"/>
    <col min="6" max="6" width="13.33203125" customWidth="1"/>
  </cols>
  <sheetData>
    <row r="1" spans="1:6" ht="17.399999999999999" x14ac:dyDescent="0.3">
      <c r="A1" s="77"/>
      <c r="B1" s="140" t="s">
        <v>41</v>
      </c>
      <c r="C1" s="141"/>
      <c r="D1" s="146" t="s">
        <v>1</v>
      </c>
      <c r="E1" s="147"/>
    </row>
    <row r="2" spans="1:6" x14ac:dyDescent="0.3">
      <c r="A2" s="2"/>
      <c r="B2" s="153"/>
      <c r="C2" s="154"/>
      <c r="D2" s="5" t="s">
        <v>5</v>
      </c>
      <c r="E2" s="5" t="s">
        <v>4</v>
      </c>
    </row>
    <row r="3" spans="1:6" x14ac:dyDescent="0.3">
      <c r="A3" s="81">
        <v>1</v>
      </c>
      <c r="B3" s="13" t="s">
        <v>339</v>
      </c>
      <c r="C3" s="13" t="s">
        <v>340</v>
      </c>
      <c r="D3" s="16">
        <v>140129</v>
      </c>
      <c r="E3" s="16">
        <v>25875</v>
      </c>
      <c r="F3" s="12">
        <v>42741</v>
      </c>
    </row>
    <row r="4" spans="1:6" x14ac:dyDescent="0.3">
      <c r="A4" s="81">
        <v>2</v>
      </c>
      <c r="B4" s="8" t="s">
        <v>488</v>
      </c>
      <c r="C4" s="8" t="s">
        <v>489</v>
      </c>
      <c r="D4" s="16">
        <v>132871</v>
      </c>
      <c r="E4" s="16">
        <v>28806</v>
      </c>
      <c r="F4" s="12">
        <v>43035</v>
      </c>
    </row>
    <row r="5" spans="1:6" x14ac:dyDescent="0.3">
      <c r="A5" s="81">
        <v>3</v>
      </c>
      <c r="B5" s="13" t="s">
        <v>341</v>
      </c>
      <c r="C5" s="13" t="s">
        <v>342</v>
      </c>
      <c r="D5" s="14">
        <v>91683</v>
      </c>
      <c r="E5" s="14">
        <v>21617</v>
      </c>
      <c r="F5" s="12">
        <v>42804</v>
      </c>
    </row>
    <row r="6" spans="1:6" x14ac:dyDescent="0.3">
      <c r="A6" s="81">
        <v>4</v>
      </c>
      <c r="B6" s="13" t="s">
        <v>490</v>
      </c>
      <c r="C6" s="13" t="s">
        <v>491</v>
      </c>
      <c r="D6" s="16">
        <v>79413</v>
      </c>
      <c r="E6" s="16">
        <v>13654</v>
      </c>
      <c r="F6" s="12">
        <v>43091</v>
      </c>
    </row>
    <row r="7" spans="1:6" x14ac:dyDescent="0.3">
      <c r="A7" s="81">
        <v>5</v>
      </c>
      <c r="B7" s="13" t="s">
        <v>492</v>
      </c>
      <c r="C7" s="13" t="s">
        <v>493</v>
      </c>
      <c r="D7" s="16">
        <v>66809</v>
      </c>
      <c r="E7" s="16">
        <v>15427</v>
      </c>
      <c r="F7" s="12">
        <v>43077</v>
      </c>
    </row>
    <row r="8" spans="1:6" x14ac:dyDescent="0.3">
      <c r="A8" s="81">
        <v>6</v>
      </c>
      <c r="B8" s="13" t="s">
        <v>141</v>
      </c>
      <c r="C8" s="13" t="s">
        <v>142</v>
      </c>
      <c r="D8" s="16">
        <v>64600</v>
      </c>
      <c r="E8" s="16">
        <v>17668</v>
      </c>
      <c r="F8" s="12">
        <v>42734</v>
      </c>
    </row>
    <row r="9" spans="1:6" x14ac:dyDescent="0.3">
      <c r="A9" s="81">
        <v>7</v>
      </c>
      <c r="B9" s="8" t="s">
        <v>343</v>
      </c>
      <c r="C9" s="8" t="s">
        <v>344</v>
      </c>
      <c r="D9" s="19">
        <v>45601.95</v>
      </c>
      <c r="E9" s="19">
        <v>9328</v>
      </c>
      <c r="F9" s="12">
        <v>42860</v>
      </c>
    </row>
    <row r="10" spans="1:6" x14ac:dyDescent="0.3">
      <c r="A10" s="81">
        <v>8</v>
      </c>
      <c r="B10" s="13" t="s">
        <v>494</v>
      </c>
      <c r="C10" s="13" t="s">
        <v>495</v>
      </c>
      <c r="D10" s="16">
        <v>43127</v>
      </c>
      <c r="E10" s="16">
        <v>9043</v>
      </c>
      <c r="F10" s="12">
        <v>43063</v>
      </c>
    </row>
    <row r="11" spans="1:6" x14ac:dyDescent="0.3">
      <c r="A11" s="81">
        <v>9</v>
      </c>
      <c r="B11" s="13" t="s">
        <v>496</v>
      </c>
      <c r="C11" s="13" t="s">
        <v>497</v>
      </c>
      <c r="D11" s="16">
        <v>39706</v>
      </c>
      <c r="E11" s="16">
        <v>6955</v>
      </c>
      <c r="F11" s="12">
        <v>43049</v>
      </c>
    </row>
    <row r="12" spans="1:6" x14ac:dyDescent="0.3">
      <c r="A12" s="81">
        <v>10</v>
      </c>
      <c r="B12" s="13" t="s">
        <v>345</v>
      </c>
      <c r="C12" s="13" t="s">
        <v>346</v>
      </c>
      <c r="D12" s="16">
        <v>36370</v>
      </c>
      <c r="E12" s="16">
        <v>9859</v>
      </c>
      <c r="F12" s="12">
        <v>42755</v>
      </c>
    </row>
    <row r="13" spans="1:6" x14ac:dyDescent="0.3">
      <c r="A13" s="81">
        <v>11</v>
      </c>
      <c r="B13" s="13" t="s">
        <v>498</v>
      </c>
      <c r="C13" s="13" t="s">
        <v>499</v>
      </c>
      <c r="D13" s="16">
        <v>27309</v>
      </c>
      <c r="E13" s="16">
        <v>4866</v>
      </c>
      <c r="F13" s="12">
        <v>43070</v>
      </c>
    </row>
    <row r="14" spans="1:6" x14ac:dyDescent="0.3">
      <c r="A14" s="81">
        <v>12</v>
      </c>
      <c r="B14" s="13" t="s">
        <v>351</v>
      </c>
      <c r="C14" s="13" t="s">
        <v>352</v>
      </c>
      <c r="D14" s="16">
        <v>25996.809999999998</v>
      </c>
      <c r="E14" s="16">
        <v>5284</v>
      </c>
      <c r="F14" s="12">
        <v>42909</v>
      </c>
    </row>
    <row r="15" spans="1:6" x14ac:dyDescent="0.3">
      <c r="A15" s="81">
        <v>13</v>
      </c>
      <c r="B15" s="13" t="s">
        <v>347</v>
      </c>
      <c r="C15" s="13" t="s">
        <v>348</v>
      </c>
      <c r="D15" s="16">
        <v>24467.85</v>
      </c>
      <c r="E15" s="16">
        <v>5151</v>
      </c>
      <c r="F15" s="12">
        <v>42895</v>
      </c>
    </row>
    <row r="16" spans="1:6" x14ac:dyDescent="0.3">
      <c r="A16" s="81">
        <v>14</v>
      </c>
      <c r="B16" s="13" t="s">
        <v>500</v>
      </c>
      <c r="C16" s="13" t="s">
        <v>501</v>
      </c>
      <c r="D16" s="16">
        <v>19451</v>
      </c>
      <c r="E16" s="16">
        <v>3587</v>
      </c>
      <c r="F16" s="12">
        <v>43003</v>
      </c>
    </row>
    <row r="17" spans="1:6" x14ac:dyDescent="0.3">
      <c r="A17" s="81">
        <v>15</v>
      </c>
      <c r="B17" s="13" t="s">
        <v>502</v>
      </c>
      <c r="C17" s="13" t="s">
        <v>503</v>
      </c>
      <c r="D17" s="16">
        <v>18913</v>
      </c>
      <c r="E17" s="16">
        <v>4067</v>
      </c>
      <c r="F17" s="12">
        <v>42979</v>
      </c>
    </row>
    <row r="18" spans="1:6" x14ac:dyDescent="0.3">
      <c r="A18" s="81">
        <v>16</v>
      </c>
      <c r="B18" s="13" t="s">
        <v>349</v>
      </c>
      <c r="C18" s="13" t="s">
        <v>350</v>
      </c>
      <c r="D18" s="16">
        <v>18894</v>
      </c>
      <c r="E18" s="16">
        <v>3620</v>
      </c>
      <c r="F18" s="12">
        <v>42811</v>
      </c>
    </row>
    <row r="19" spans="1:6" x14ac:dyDescent="0.3">
      <c r="A19" s="81">
        <v>17</v>
      </c>
      <c r="B19" s="13" t="s">
        <v>504</v>
      </c>
      <c r="C19" s="13" t="s">
        <v>504</v>
      </c>
      <c r="D19" s="16">
        <v>18850</v>
      </c>
      <c r="E19" s="16">
        <v>3908</v>
      </c>
      <c r="F19" s="12">
        <v>43021</v>
      </c>
    </row>
    <row r="20" spans="1:6" ht="25.2" x14ac:dyDescent="0.3">
      <c r="A20" s="81">
        <v>18</v>
      </c>
      <c r="B20" s="13" t="s">
        <v>505</v>
      </c>
      <c r="C20" s="13" t="s">
        <v>506</v>
      </c>
      <c r="D20" s="16">
        <v>16761</v>
      </c>
      <c r="E20" s="16">
        <v>2957</v>
      </c>
      <c r="F20" s="12">
        <v>42972</v>
      </c>
    </row>
    <row r="21" spans="1:6" x14ac:dyDescent="0.3">
      <c r="A21" s="81">
        <v>19</v>
      </c>
      <c r="B21" s="13" t="s">
        <v>507</v>
      </c>
      <c r="C21" s="13" t="s">
        <v>508</v>
      </c>
      <c r="D21" s="16">
        <v>15248</v>
      </c>
      <c r="E21" s="16">
        <v>3462</v>
      </c>
      <c r="F21" s="12">
        <v>43098</v>
      </c>
    </row>
    <row r="22" spans="1:6" x14ac:dyDescent="0.3">
      <c r="A22" s="81">
        <v>20</v>
      </c>
      <c r="B22" s="13" t="s">
        <v>509</v>
      </c>
      <c r="C22" s="13" t="s">
        <v>510</v>
      </c>
      <c r="D22" s="16">
        <v>14373</v>
      </c>
      <c r="E22" s="16">
        <v>2800</v>
      </c>
      <c r="F22" s="12">
        <v>43007</v>
      </c>
    </row>
    <row r="23" spans="1:6" x14ac:dyDescent="0.3">
      <c r="A23" s="81">
        <v>21</v>
      </c>
      <c r="B23" s="13" t="s">
        <v>511</v>
      </c>
      <c r="C23" s="13" t="s">
        <v>512</v>
      </c>
      <c r="D23" s="16">
        <v>13825</v>
      </c>
      <c r="E23" s="16">
        <v>2621</v>
      </c>
      <c r="F23" s="12">
        <v>43056</v>
      </c>
    </row>
    <row r="24" spans="1:6" x14ac:dyDescent="0.3">
      <c r="A24" s="81">
        <v>22</v>
      </c>
      <c r="B24" s="13" t="s">
        <v>513</v>
      </c>
      <c r="C24" s="13" t="s">
        <v>514</v>
      </c>
      <c r="D24" s="16">
        <v>7675</v>
      </c>
      <c r="E24" s="16">
        <v>1678</v>
      </c>
      <c r="F24" s="12">
        <v>42979</v>
      </c>
    </row>
    <row r="25" spans="1:6" x14ac:dyDescent="0.3">
      <c r="A25" s="81">
        <v>23</v>
      </c>
      <c r="B25" s="13" t="s">
        <v>515</v>
      </c>
      <c r="C25" s="13" t="s">
        <v>516</v>
      </c>
      <c r="D25" s="16">
        <v>3695</v>
      </c>
      <c r="E25" s="16">
        <v>850</v>
      </c>
      <c r="F25" s="12">
        <v>43063</v>
      </c>
    </row>
    <row r="26" spans="1:6" x14ac:dyDescent="0.3">
      <c r="A26" s="81">
        <v>24</v>
      </c>
      <c r="B26" s="95" t="s">
        <v>517</v>
      </c>
      <c r="C26" s="8" t="s">
        <v>518</v>
      </c>
      <c r="D26" s="16">
        <v>109.5</v>
      </c>
      <c r="E26" s="16">
        <v>21</v>
      </c>
      <c r="F26" s="12">
        <v>42545</v>
      </c>
    </row>
    <row r="27" spans="1:6" x14ac:dyDescent="0.3">
      <c r="A27" s="81">
        <v>25</v>
      </c>
      <c r="B27" s="8" t="s">
        <v>519</v>
      </c>
      <c r="C27" s="13" t="s">
        <v>519</v>
      </c>
      <c r="D27" s="16">
        <v>34.5</v>
      </c>
      <c r="E27" s="16">
        <v>10</v>
      </c>
      <c r="F27" s="12">
        <v>42664</v>
      </c>
    </row>
    <row r="28" spans="1:6" x14ac:dyDescent="0.3">
      <c r="D28" s="20">
        <f>SUM(D3:D27)</f>
        <v>965912.61</v>
      </c>
      <c r="E28" s="20">
        <f>SUM(E3:E27)</f>
        <v>203114</v>
      </c>
    </row>
  </sheetData>
  <sortState ref="A3:F27">
    <sortCondition descending="1" ref="D3:D27"/>
  </sortState>
  <mergeCells count="3">
    <mergeCell ref="D1:E1"/>
    <mergeCell ref="B1:C1"/>
    <mergeCell ref="B2:C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"/>
  <sheetViews>
    <sheetView workbookViewId="0">
      <selection activeCell="D3" sqref="D3:E14"/>
    </sheetView>
  </sheetViews>
  <sheetFormatPr defaultRowHeight="14.4" x14ac:dyDescent="0.3"/>
  <cols>
    <col min="1" max="1" width="3.6640625" customWidth="1"/>
    <col min="2" max="3" width="35" customWidth="1"/>
    <col min="4" max="4" width="14.5546875" customWidth="1"/>
    <col min="5" max="5" width="16.33203125" customWidth="1"/>
    <col min="6" max="6" width="13.33203125" customWidth="1"/>
  </cols>
  <sheetData>
    <row r="1" spans="1:6" ht="17.399999999999999" x14ac:dyDescent="0.3">
      <c r="A1" s="77"/>
      <c r="B1" s="140" t="s">
        <v>43</v>
      </c>
      <c r="C1" s="141"/>
      <c r="D1" s="146" t="s">
        <v>1</v>
      </c>
      <c r="E1" s="147"/>
    </row>
    <row r="2" spans="1:6" x14ac:dyDescent="0.3">
      <c r="A2" s="79"/>
      <c r="B2" s="80"/>
      <c r="C2" s="80"/>
      <c r="D2" s="5" t="s">
        <v>5</v>
      </c>
      <c r="E2" s="5" t="s">
        <v>4</v>
      </c>
    </row>
    <row r="3" spans="1:6" ht="25.2" x14ac:dyDescent="0.3">
      <c r="A3" s="81">
        <v>1</v>
      </c>
      <c r="B3" s="8" t="s">
        <v>358</v>
      </c>
      <c r="C3" s="8" t="s">
        <v>359</v>
      </c>
      <c r="D3" s="19">
        <v>76682</v>
      </c>
      <c r="E3" s="19">
        <v>19514</v>
      </c>
      <c r="F3" s="12">
        <v>42881</v>
      </c>
    </row>
    <row r="4" spans="1:6" x14ac:dyDescent="0.3">
      <c r="A4" s="81">
        <v>2</v>
      </c>
      <c r="B4" s="13" t="s">
        <v>419</v>
      </c>
      <c r="C4" s="13" t="s">
        <v>420</v>
      </c>
      <c r="D4" s="19">
        <v>74299</v>
      </c>
      <c r="E4" s="19">
        <v>17485</v>
      </c>
      <c r="F4" s="12">
        <v>43049</v>
      </c>
    </row>
    <row r="5" spans="1:6" x14ac:dyDescent="0.3">
      <c r="A5" s="81">
        <v>3</v>
      </c>
      <c r="B5" s="13" t="s">
        <v>421</v>
      </c>
      <c r="C5" s="13" t="s">
        <v>422</v>
      </c>
      <c r="D5" s="19">
        <v>44430</v>
      </c>
      <c r="E5" s="19">
        <v>8503</v>
      </c>
      <c r="F5" s="12">
        <v>42979</v>
      </c>
    </row>
    <row r="6" spans="1:6" x14ac:dyDescent="0.3">
      <c r="A6" s="81">
        <v>4</v>
      </c>
      <c r="B6" s="13" t="s">
        <v>423</v>
      </c>
      <c r="C6" s="13" t="s">
        <v>424</v>
      </c>
      <c r="D6" s="19">
        <v>38797</v>
      </c>
      <c r="E6" s="19">
        <v>7340</v>
      </c>
      <c r="F6" s="12">
        <v>43021</v>
      </c>
    </row>
    <row r="7" spans="1:6" x14ac:dyDescent="0.3">
      <c r="A7" s="81">
        <v>5</v>
      </c>
      <c r="B7" s="13" t="s">
        <v>425</v>
      </c>
      <c r="C7" s="13" t="s">
        <v>426</v>
      </c>
      <c r="D7" s="19">
        <v>37146</v>
      </c>
      <c r="E7" s="19">
        <v>7327</v>
      </c>
      <c r="F7" s="12">
        <v>43007</v>
      </c>
    </row>
    <row r="8" spans="1:6" ht="25.2" x14ac:dyDescent="0.3">
      <c r="A8" s="81">
        <v>6</v>
      </c>
      <c r="B8" s="13" t="s">
        <v>360</v>
      </c>
      <c r="C8" s="13" t="s">
        <v>361</v>
      </c>
      <c r="D8" s="19">
        <v>20520</v>
      </c>
      <c r="E8" s="19">
        <v>4117</v>
      </c>
      <c r="F8" s="12">
        <v>42874</v>
      </c>
    </row>
    <row r="9" spans="1:6" x14ac:dyDescent="0.3">
      <c r="A9" s="81">
        <v>7</v>
      </c>
      <c r="B9" s="13" t="s">
        <v>362</v>
      </c>
      <c r="C9" s="13" t="s">
        <v>363</v>
      </c>
      <c r="D9" s="19">
        <v>18307</v>
      </c>
      <c r="E9" s="19">
        <v>4620</v>
      </c>
      <c r="F9" s="12">
        <v>42902</v>
      </c>
    </row>
    <row r="10" spans="1:6" ht="25.2" x14ac:dyDescent="0.3">
      <c r="A10" s="81">
        <v>8</v>
      </c>
      <c r="B10" s="13" t="s">
        <v>364</v>
      </c>
      <c r="C10" s="13" t="s">
        <v>365</v>
      </c>
      <c r="D10" s="19">
        <v>12568</v>
      </c>
      <c r="E10" s="19">
        <v>2727</v>
      </c>
      <c r="F10" s="12">
        <v>42888</v>
      </c>
    </row>
    <row r="11" spans="1:6" x14ac:dyDescent="0.3">
      <c r="A11" s="81">
        <v>9</v>
      </c>
      <c r="B11" s="13" t="s">
        <v>427</v>
      </c>
      <c r="C11" s="13" t="s">
        <v>428</v>
      </c>
      <c r="D11" s="19">
        <v>10557</v>
      </c>
      <c r="E11" s="19">
        <v>2248</v>
      </c>
      <c r="F11" s="12">
        <v>42986</v>
      </c>
    </row>
    <row r="12" spans="1:6" x14ac:dyDescent="0.3">
      <c r="A12" s="81">
        <v>10</v>
      </c>
      <c r="B12" s="13" t="s">
        <v>429</v>
      </c>
      <c r="C12" s="13" t="s">
        <v>430</v>
      </c>
      <c r="D12" s="19">
        <v>5412</v>
      </c>
      <c r="E12" s="19">
        <v>991</v>
      </c>
      <c r="F12" s="12">
        <v>43084</v>
      </c>
    </row>
    <row r="13" spans="1:6" x14ac:dyDescent="0.3">
      <c r="A13" s="81">
        <v>11</v>
      </c>
      <c r="B13" s="13" t="s">
        <v>431</v>
      </c>
      <c r="C13" s="13" t="s">
        <v>432</v>
      </c>
      <c r="D13" s="19">
        <v>3343</v>
      </c>
      <c r="E13" s="19">
        <v>885</v>
      </c>
      <c r="F13" s="12">
        <v>42937</v>
      </c>
    </row>
    <row r="14" spans="1:6" ht="25.2" x14ac:dyDescent="0.3">
      <c r="A14" s="81">
        <v>12</v>
      </c>
      <c r="B14" s="13" t="s">
        <v>366</v>
      </c>
      <c r="C14" s="13" t="s">
        <v>367</v>
      </c>
      <c r="D14" s="19">
        <v>2771</v>
      </c>
      <c r="E14" s="19">
        <v>757</v>
      </c>
      <c r="F14" s="12">
        <v>42902</v>
      </c>
    </row>
    <row r="15" spans="1:6" x14ac:dyDescent="0.3">
      <c r="D15" s="20">
        <f>SUM(D3:D14)</f>
        <v>344832</v>
      </c>
      <c r="E15" s="20">
        <f>SUM(E3:E14)</f>
        <v>76514</v>
      </c>
    </row>
  </sheetData>
  <sortState ref="A3:F14">
    <sortCondition descending="1" ref="D3:D14"/>
  </sortState>
  <mergeCells count="2">
    <mergeCell ref="D1:E1"/>
    <mergeCell ref="B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>
      <selection activeCell="D3" sqref="D3:E20"/>
    </sheetView>
  </sheetViews>
  <sheetFormatPr defaultRowHeight="14.4" x14ac:dyDescent="0.3"/>
  <cols>
    <col min="1" max="1" width="3.6640625" customWidth="1"/>
    <col min="2" max="3" width="35" customWidth="1"/>
    <col min="4" max="4" width="14.5546875" customWidth="1"/>
    <col min="5" max="5" width="16.33203125" customWidth="1"/>
    <col min="6" max="6" width="13.33203125" customWidth="1"/>
  </cols>
  <sheetData>
    <row r="1" spans="1:6" ht="17.399999999999999" x14ac:dyDescent="0.3">
      <c r="A1" s="77"/>
      <c r="B1" s="140" t="s">
        <v>63</v>
      </c>
      <c r="C1" s="141"/>
      <c r="D1" s="146" t="s">
        <v>1</v>
      </c>
      <c r="E1" s="147"/>
    </row>
    <row r="2" spans="1:6" x14ac:dyDescent="0.3">
      <c r="A2" s="79"/>
      <c r="B2" s="80"/>
      <c r="C2" s="80"/>
      <c r="D2" s="5" t="s">
        <v>5</v>
      </c>
      <c r="E2" s="5" t="s">
        <v>4</v>
      </c>
    </row>
    <row r="3" spans="1:6" x14ac:dyDescent="0.3">
      <c r="A3" s="85">
        <v>1</v>
      </c>
      <c r="B3" s="8" t="s">
        <v>143</v>
      </c>
      <c r="C3" s="8" t="s">
        <v>144</v>
      </c>
      <c r="D3" s="9">
        <v>7403</v>
      </c>
      <c r="E3" s="9">
        <v>3400</v>
      </c>
      <c r="F3" s="12">
        <v>42654</v>
      </c>
    </row>
    <row r="4" spans="1:6" x14ac:dyDescent="0.3">
      <c r="A4" s="85">
        <v>2</v>
      </c>
      <c r="B4" s="95" t="s">
        <v>47</v>
      </c>
      <c r="C4" s="100" t="s">
        <v>48</v>
      </c>
      <c r="D4" s="9">
        <v>4942.3999999999996</v>
      </c>
      <c r="E4" s="9">
        <v>2170</v>
      </c>
      <c r="F4" s="15">
        <v>42030</v>
      </c>
    </row>
    <row r="5" spans="1:6" x14ac:dyDescent="0.3">
      <c r="A5" s="85">
        <v>3</v>
      </c>
      <c r="B5" s="8" t="s">
        <v>377</v>
      </c>
      <c r="C5" s="8" t="s">
        <v>380</v>
      </c>
      <c r="D5" s="9">
        <v>4209.7</v>
      </c>
      <c r="E5" s="9">
        <v>1819</v>
      </c>
      <c r="F5" s="15" t="s">
        <v>382</v>
      </c>
    </row>
    <row r="6" spans="1:6" x14ac:dyDescent="0.3">
      <c r="A6" s="85">
        <v>4</v>
      </c>
      <c r="B6" s="8" t="s">
        <v>148</v>
      </c>
      <c r="C6" s="13" t="s">
        <v>149</v>
      </c>
      <c r="D6" s="14">
        <v>4029</v>
      </c>
      <c r="E6" s="14">
        <v>1615</v>
      </c>
      <c r="F6" s="15" t="s">
        <v>155</v>
      </c>
    </row>
    <row r="7" spans="1:6" ht="25.2" x14ac:dyDescent="0.3">
      <c r="A7" s="85">
        <v>5</v>
      </c>
      <c r="B7" s="8" t="s">
        <v>308</v>
      </c>
      <c r="C7" s="13" t="s">
        <v>308</v>
      </c>
      <c r="D7" s="16">
        <v>3001.1</v>
      </c>
      <c r="E7" s="16">
        <v>1293</v>
      </c>
      <c r="F7" s="15" t="s">
        <v>311</v>
      </c>
    </row>
    <row r="8" spans="1:6" ht="25.2" x14ac:dyDescent="0.3">
      <c r="A8" s="85">
        <v>6</v>
      </c>
      <c r="B8" s="13" t="s">
        <v>150</v>
      </c>
      <c r="C8" s="13" t="s">
        <v>150</v>
      </c>
      <c r="D8" s="16">
        <v>2954.4</v>
      </c>
      <c r="E8" s="16">
        <v>1503</v>
      </c>
      <c r="F8" s="15" t="s">
        <v>156</v>
      </c>
    </row>
    <row r="9" spans="1:6" x14ac:dyDescent="0.3">
      <c r="A9" s="85">
        <v>7</v>
      </c>
      <c r="B9" s="13" t="s">
        <v>55</v>
      </c>
      <c r="C9" s="13" t="s">
        <v>56</v>
      </c>
      <c r="D9" s="19">
        <v>2465</v>
      </c>
      <c r="E9" s="19">
        <v>1321</v>
      </c>
      <c r="F9" s="15">
        <v>40789</v>
      </c>
    </row>
    <row r="10" spans="1:6" x14ac:dyDescent="0.3">
      <c r="A10" s="85">
        <v>8</v>
      </c>
      <c r="B10" s="13" t="s">
        <v>378</v>
      </c>
      <c r="C10" s="13" t="s">
        <v>381</v>
      </c>
      <c r="D10" s="19">
        <v>1965.8000000000002</v>
      </c>
      <c r="E10" s="19">
        <v>874</v>
      </c>
      <c r="F10" s="15" t="s">
        <v>383</v>
      </c>
    </row>
    <row r="11" spans="1:6" x14ac:dyDescent="0.3">
      <c r="A11" s="85">
        <v>9</v>
      </c>
      <c r="B11" s="13" t="s">
        <v>51</v>
      </c>
      <c r="C11" s="13" t="s">
        <v>52</v>
      </c>
      <c r="D11" s="19">
        <v>1879</v>
      </c>
      <c r="E11" s="19">
        <v>946</v>
      </c>
      <c r="F11" s="15">
        <v>41307</v>
      </c>
    </row>
    <row r="12" spans="1:6" x14ac:dyDescent="0.3">
      <c r="A12" s="85">
        <v>10</v>
      </c>
      <c r="B12" s="13" t="s">
        <v>145</v>
      </c>
      <c r="C12" s="13" t="s">
        <v>146</v>
      </c>
      <c r="D12" s="19">
        <v>1087</v>
      </c>
      <c r="E12" s="19">
        <v>551</v>
      </c>
      <c r="F12" s="15">
        <v>42301</v>
      </c>
    </row>
    <row r="13" spans="1:6" ht="25.2" x14ac:dyDescent="0.3">
      <c r="A13" s="85">
        <v>11</v>
      </c>
      <c r="B13" s="13" t="s">
        <v>147</v>
      </c>
      <c r="C13" s="13" t="s">
        <v>147</v>
      </c>
      <c r="D13" s="19">
        <v>743.6</v>
      </c>
      <c r="E13" s="19">
        <v>382</v>
      </c>
      <c r="F13" s="15" t="s">
        <v>154</v>
      </c>
    </row>
    <row r="14" spans="1:6" ht="25.2" x14ac:dyDescent="0.3">
      <c r="A14" s="85">
        <v>12</v>
      </c>
      <c r="B14" s="13" t="s">
        <v>379</v>
      </c>
      <c r="C14" s="13" t="s">
        <v>379</v>
      </c>
      <c r="D14" s="19">
        <v>587</v>
      </c>
      <c r="E14" s="19">
        <v>262</v>
      </c>
      <c r="F14" s="15" t="s">
        <v>384</v>
      </c>
    </row>
    <row r="15" spans="1:6" x14ac:dyDescent="0.3">
      <c r="A15" s="85">
        <v>13</v>
      </c>
      <c r="B15" s="13" t="s">
        <v>49</v>
      </c>
      <c r="C15" s="13" t="s">
        <v>50</v>
      </c>
      <c r="D15" s="19">
        <v>541</v>
      </c>
      <c r="E15" s="19">
        <v>258</v>
      </c>
      <c r="F15" s="15">
        <v>41895</v>
      </c>
    </row>
    <row r="16" spans="1:6" ht="25.2" x14ac:dyDescent="0.3">
      <c r="A16" s="85">
        <v>14</v>
      </c>
      <c r="B16" s="13" t="s">
        <v>151</v>
      </c>
      <c r="C16" s="13" t="s">
        <v>151</v>
      </c>
      <c r="D16" s="19">
        <v>424</v>
      </c>
      <c r="E16" s="19">
        <v>195</v>
      </c>
      <c r="F16" s="15" t="s">
        <v>157</v>
      </c>
    </row>
    <row r="17" spans="1:6" x14ac:dyDescent="0.3">
      <c r="A17" s="85">
        <v>15</v>
      </c>
      <c r="B17" s="13" t="s">
        <v>309</v>
      </c>
      <c r="C17" s="13" t="s">
        <v>310</v>
      </c>
      <c r="D17" s="19">
        <v>371</v>
      </c>
      <c r="E17" s="19">
        <v>246</v>
      </c>
      <c r="F17" s="15" t="s">
        <v>87</v>
      </c>
    </row>
    <row r="18" spans="1:6" x14ac:dyDescent="0.3">
      <c r="A18" s="85">
        <v>16</v>
      </c>
      <c r="B18" s="13" t="s">
        <v>152</v>
      </c>
      <c r="C18" s="13" t="s">
        <v>153</v>
      </c>
      <c r="D18" s="19">
        <v>234</v>
      </c>
      <c r="E18" s="19">
        <v>117</v>
      </c>
      <c r="F18" s="15">
        <v>40810</v>
      </c>
    </row>
    <row r="19" spans="1:6" x14ac:dyDescent="0.3">
      <c r="A19" s="85">
        <v>17</v>
      </c>
      <c r="B19" s="13" t="s">
        <v>57</v>
      </c>
      <c r="C19" s="13" t="s">
        <v>58</v>
      </c>
      <c r="D19" s="19">
        <v>126</v>
      </c>
      <c r="E19" s="19">
        <v>63</v>
      </c>
      <c r="F19" s="15">
        <v>41039</v>
      </c>
    </row>
    <row r="20" spans="1:6" x14ac:dyDescent="0.3">
      <c r="A20" s="85">
        <v>18</v>
      </c>
      <c r="B20" s="13" t="s">
        <v>53</v>
      </c>
      <c r="C20" s="13" t="s">
        <v>54</v>
      </c>
      <c r="D20" s="19">
        <v>79.2</v>
      </c>
      <c r="E20" s="19">
        <v>36</v>
      </c>
      <c r="F20" s="15">
        <v>41906</v>
      </c>
    </row>
    <row r="21" spans="1:6" x14ac:dyDescent="0.3">
      <c r="D21" s="20">
        <f>SUM(D3:D20)</f>
        <v>37042.19999999999</v>
      </c>
      <c r="E21" s="20">
        <f>SUM(E3:E20)</f>
        <v>17051</v>
      </c>
    </row>
  </sheetData>
  <sortState ref="A3:J20">
    <sortCondition descending="1" ref="D3:D20"/>
  </sortState>
  <mergeCells count="2">
    <mergeCell ref="B1:C1"/>
    <mergeCell ref="D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4"/>
  <sheetViews>
    <sheetView workbookViewId="0">
      <selection activeCell="I19" sqref="I19"/>
    </sheetView>
  </sheetViews>
  <sheetFormatPr defaultRowHeight="14.4" x14ac:dyDescent="0.3"/>
  <cols>
    <col min="1" max="1" width="3.6640625" customWidth="1"/>
    <col min="2" max="3" width="35" customWidth="1"/>
    <col min="4" max="4" width="14.5546875" customWidth="1"/>
    <col min="5" max="5" width="16.33203125" customWidth="1"/>
    <col min="6" max="6" width="13.33203125" customWidth="1"/>
  </cols>
  <sheetData>
    <row r="1" spans="1:6" ht="17.399999999999999" x14ac:dyDescent="0.3">
      <c r="A1" s="77"/>
      <c r="B1" s="140" t="s">
        <v>42</v>
      </c>
      <c r="C1" s="141"/>
      <c r="D1" s="146" t="s">
        <v>1</v>
      </c>
      <c r="E1" s="147"/>
    </row>
    <row r="2" spans="1:6" x14ac:dyDescent="0.3">
      <c r="A2" s="79"/>
      <c r="B2" s="80"/>
      <c r="C2" s="80"/>
      <c r="D2" s="5" t="s">
        <v>5</v>
      </c>
      <c r="E2" s="5" t="s">
        <v>4</v>
      </c>
    </row>
    <row r="3" spans="1:6" x14ac:dyDescent="0.3">
      <c r="A3" s="81">
        <v>1</v>
      </c>
      <c r="B3" s="83" t="s">
        <v>368</v>
      </c>
      <c r="C3" s="83" t="s">
        <v>369</v>
      </c>
      <c r="D3" s="46">
        <v>17770</v>
      </c>
      <c r="E3" s="46">
        <v>4183</v>
      </c>
      <c r="F3" s="12">
        <v>42776</v>
      </c>
    </row>
    <row r="4" spans="1:6" x14ac:dyDescent="0.3">
      <c r="A4" s="81">
        <v>2</v>
      </c>
      <c r="B4" s="83" t="s">
        <v>385</v>
      </c>
      <c r="C4" s="129" t="s">
        <v>386</v>
      </c>
      <c r="D4" s="46">
        <v>14808.98</v>
      </c>
      <c r="E4" s="46">
        <v>3281</v>
      </c>
      <c r="F4" s="12">
        <v>43056</v>
      </c>
    </row>
    <row r="5" spans="1:6" x14ac:dyDescent="0.3">
      <c r="A5" s="81">
        <v>3</v>
      </c>
      <c r="B5" s="83" t="s">
        <v>387</v>
      </c>
      <c r="C5" s="129" t="s">
        <v>388</v>
      </c>
      <c r="D5" s="46">
        <v>12102.36</v>
      </c>
      <c r="E5" s="46">
        <v>2643</v>
      </c>
      <c r="F5" s="12">
        <v>42996</v>
      </c>
    </row>
    <row r="6" spans="1:6" x14ac:dyDescent="0.3">
      <c r="A6" s="81">
        <v>4</v>
      </c>
      <c r="B6" s="83" t="s">
        <v>389</v>
      </c>
      <c r="C6" s="129" t="s">
        <v>390</v>
      </c>
      <c r="D6" s="46">
        <v>9785</v>
      </c>
      <c r="E6" s="46">
        <v>2593</v>
      </c>
      <c r="F6" s="12">
        <v>43035</v>
      </c>
    </row>
    <row r="7" spans="1:6" x14ac:dyDescent="0.3">
      <c r="A7" s="81">
        <v>5</v>
      </c>
      <c r="B7" s="83" t="s">
        <v>391</v>
      </c>
      <c r="C7" s="129" t="s">
        <v>391</v>
      </c>
      <c r="D7" s="46">
        <v>8509.7999999999993</v>
      </c>
      <c r="E7" s="46">
        <v>2025</v>
      </c>
      <c r="F7" s="12">
        <v>42951</v>
      </c>
    </row>
    <row r="8" spans="1:6" x14ac:dyDescent="0.3">
      <c r="A8" s="81">
        <v>6</v>
      </c>
      <c r="B8" s="83" t="s">
        <v>392</v>
      </c>
      <c r="C8" s="129" t="s">
        <v>393</v>
      </c>
      <c r="D8" s="46">
        <v>7537</v>
      </c>
      <c r="E8" s="46">
        <v>1998</v>
      </c>
      <c r="F8" s="12">
        <v>43084</v>
      </c>
    </row>
    <row r="9" spans="1:6" x14ac:dyDescent="0.3">
      <c r="A9" s="81">
        <v>7</v>
      </c>
      <c r="B9" s="83" t="s">
        <v>394</v>
      </c>
      <c r="C9" s="129" t="s">
        <v>395</v>
      </c>
      <c r="D9" s="46">
        <v>5269.1</v>
      </c>
      <c r="E9" s="46">
        <v>1555</v>
      </c>
      <c r="F9" s="12">
        <v>42832</v>
      </c>
    </row>
    <row r="10" spans="1:6" x14ac:dyDescent="0.3">
      <c r="A10" s="81">
        <v>8</v>
      </c>
      <c r="B10" s="83" t="s">
        <v>396</v>
      </c>
      <c r="C10" s="129" t="s">
        <v>397</v>
      </c>
      <c r="D10" s="46">
        <v>5195</v>
      </c>
      <c r="E10" s="46">
        <v>1213</v>
      </c>
      <c r="F10" s="12">
        <v>42741</v>
      </c>
    </row>
    <row r="11" spans="1:6" x14ac:dyDescent="0.3">
      <c r="A11" s="81">
        <v>9</v>
      </c>
      <c r="B11" s="83" t="s">
        <v>370</v>
      </c>
      <c r="C11" s="129" t="s">
        <v>371</v>
      </c>
      <c r="D11" s="46">
        <v>5115</v>
      </c>
      <c r="E11" s="46">
        <v>1305</v>
      </c>
      <c r="F11" s="12">
        <v>42804</v>
      </c>
    </row>
    <row r="12" spans="1:6" x14ac:dyDescent="0.3">
      <c r="A12" s="81">
        <v>10</v>
      </c>
      <c r="B12" s="83" t="s">
        <v>398</v>
      </c>
      <c r="C12" s="129" t="s">
        <v>399</v>
      </c>
      <c r="D12" s="46">
        <v>4404.6000000000004</v>
      </c>
      <c r="E12" s="46">
        <v>1148</v>
      </c>
      <c r="F12" s="12">
        <v>42730</v>
      </c>
    </row>
    <row r="13" spans="1:6" x14ac:dyDescent="0.3">
      <c r="A13" s="81">
        <v>11</v>
      </c>
      <c r="B13" s="83" t="s">
        <v>400</v>
      </c>
      <c r="C13" s="129" t="s">
        <v>400</v>
      </c>
      <c r="D13" s="46">
        <v>4213</v>
      </c>
      <c r="E13" s="46">
        <v>920</v>
      </c>
      <c r="F13" s="12">
        <v>42965</v>
      </c>
    </row>
    <row r="14" spans="1:6" x14ac:dyDescent="0.3">
      <c r="A14" s="81">
        <v>12</v>
      </c>
      <c r="B14" s="83" t="s">
        <v>401</v>
      </c>
      <c r="C14" s="129" t="s">
        <v>402</v>
      </c>
      <c r="D14" s="46">
        <v>4105.2800000000007</v>
      </c>
      <c r="E14" s="46">
        <v>1007</v>
      </c>
      <c r="F14" s="12">
        <v>43091</v>
      </c>
    </row>
    <row r="15" spans="1:6" x14ac:dyDescent="0.3">
      <c r="A15" s="81">
        <v>13</v>
      </c>
      <c r="B15" s="83" t="s">
        <v>403</v>
      </c>
      <c r="C15" s="129" t="s">
        <v>404</v>
      </c>
      <c r="D15" s="46">
        <v>3388.4</v>
      </c>
      <c r="E15" s="46">
        <v>869</v>
      </c>
      <c r="F15" s="12">
        <v>43070</v>
      </c>
    </row>
    <row r="16" spans="1:6" x14ac:dyDescent="0.3">
      <c r="A16" s="81">
        <v>14</v>
      </c>
      <c r="B16" s="83" t="s">
        <v>372</v>
      </c>
      <c r="C16" s="129" t="s">
        <v>373</v>
      </c>
      <c r="D16" s="46">
        <v>3217</v>
      </c>
      <c r="E16" s="46">
        <v>835</v>
      </c>
      <c r="F16" s="12">
        <v>42790</v>
      </c>
    </row>
    <row r="17" spans="1:6" x14ac:dyDescent="0.3">
      <c r="A17" s="81">
        <v>15</v>
      </c>
      <c r="B17" s="83" t="s">
        <v>405</v>
      </c>
      <c r="C17" s="129" t="s">
        <v>406</v>
      </c>
      <c r="D17" s="46">
        <v>2684.2</v>
      </c>
      <c r="E17" s="46">
        <v>1132</v>
      </c>
      <c r="F17" s="12">
        <v>42601</v>
      </c>
    </row>
    <row r="18" spans="1:6" x14ac:dyDescent="0.3">
      <c r="A18" s="81">
        <v>16</v>
      </c>
      <c r="B18" s="83" t="s">
        <v>407</v>
      </c>
      <c r="C18" s="129" t="s">
        <v>408</v>
      </c>
      <c r="D18" s="46">
        <v>1821</v>
      </c>
      <c r="E18" s="46">
        <v>450</v>
      </c>
      <c r="F18" s="12">
        <v>42608</v>
      </c>
    </row>
    <row r="19" spans="1:6" x14ac:dyDescent="0.3">
      <c r="A19" s="81">
        <v>17</v>
      </c>
      <c r="B19" s="83" t="s">
        <v>409</v>
      </c>
      <c r="C19" s="129" t="s">
        <v>410</v>
      </c>
      <c r="D19" s="46">
        <v>1794</v>
      </c>
      <c r="E19" s="46">
        <v>588</v>
      </c>
      <c r="F19" s="12">
        <v>42860</v>
      </c>
    </row>
    <row r="20" spans="1:6" x14ac:dyDescent="0.3">
      <c r="A20" s="81">
        <v>18</v>
      </c>
      <c r="B20" s="83" t="s">
        <v>411</v>
      </c>
      <c r="C20" s="129" t="s">
        <v>412</v>
      </c>
      <c r="D20" s="46">
        <v>1731.3</v>
      </c>
      <c r="E20" s="46">
        <v>560</v>
      </c>
      <c r="F20" s="12">
        <v>42846</v>
      </c>
    </row>
    <row r="21" spans="1:6" x14ac:dyDescent="0.3">
      <c r="A21" s="81">
        <v>19</v>
      </c>
      <c r="B21" s="83" t="s">
        <v>413</v>
      </c>
      <c r="C21" s="129" t="s">
        <v>414</v>
      </c>
      <c r="D21" s="46">
        <v>1085.5999999999999</v>
      </c>
      <c r="E21" s="46">
        <v>205</v>
      </c>
      <c r="F21" s="12">
        <v>42706</v>
      </c>
    </row>
    <row r="22" spans="1:6" x14ac:dyDescent="0.3">
      <c r="A22" s="81">
        <v>20</v>
      </c>
      <c r="B22" s="83" t="s">
        <v>415</v>
      </c>
      <c r="C22" s="129" t="s">
        <v>416</v>
      </c>
      <c r="D22" s="46">
        <v>603.79999999999995</v>
      </c>
      <c r="E22" s="46">
        <v>115</v>
      </c>
      <c r="F22" s="12">
        <v>42622</v>
      </c>
    </row>
    <row r="23" spans="1:6" x14ac:dyDescent="0.3">
      <c r="A23" s="81">
        <v>21</v>
      </c>
      <c r="B23" s="83" t="s">
        <v>417</v>
      </c>
      <c r="C23" s="129" t="s">
        <v>418</v>
      </c>
      <c r="D23" s="46">
        <v>243.63</v>
      </c>
      <c r="E23" s="46">
        <v>49</v>
      </c>
      <c r="F23" s="12">
        <v>42692</v>
      </c>
    </row>
    <row r="24" spans="1:6" x14ac:dyDescent="0.3">
      <c r="D24" s="20">
        <f>SUM(D3:D23)</f>
        <v>115384.05000000002</v>
      </c>
      <c r="E24" s="20">
        <f>SUM(E3:E23)</f>
        <v>28674</v>
      </c>
    </row>
  </sheetData>
  <sortState ref="A3:F23">
    <sortCondition descending="1" ref="D3:D23"/>
  </sortState>
  <mergeCells count="2">
    <mergeCell ref="D1:E1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!</vt:lpstr>
      <vt:lpstr>NCG</vt:lpstr>
      <vt:lpstr>Acme</vt:lpstr>
      <vt:lpstr>TFD</vt:lpstr>
      <vt:lpstr>Prioro</vt:lpstr>
      <vt:lpstr>GPĮ</vt:lpstr>
      <vt:lpstr>Best Film</vt:lpstr>
      <vt:lpstr>Skalvijos kino centras</vt:lpstr>
      <vt:lpstr>A-one Films</vt:lpstr>
      <vt:lpstr>Kino pasaka</vt:lpstr>
      <vt:lpstr>Kino Aljansas</vt:lpstr>
      <vt:lpstr>Europos kinas</vt:lpstr>
      <vt:lpstr>Vabalo filmai</vt:lpstr>
      <vt:lpstr>Kiti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2016-02-18T11:40:05Z</cp:lastPrinted>
  <dcterms:created xsi:type="dcterms:W3CDTF">2015-08-03T07:52:31Z</dcterms:created>
  <dcterms:modified xsi:type="dcterms:W3CDTF">2018-01-19T09:45:10Z</dcterms:modified>
</cp:coreProperties>
</file>