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Lapkritis\Savaitė\"/>
    </mc:Choice>
  </mc:AlternateContent>
  <bookViews>
    <workbookView xWindow="0" yWindow="0" windowWidth="23040" windowHeight="906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E41" i="1" l="1"/>
  <c r="G41" i="1"/>
  <c r="D41" i="1"/>
  <c r="G23" i="1"/>
  <c r="E23" i="1"/>
  <c r="D23" i="1"/>
  <c r="D13" i="1"/>
  <c r="I17" i="1"/>
  <c r="F17" i="1"/>
  <c r="F21" i="1"/>
  <c r="F40" i="1"/>
  <c r="F33" i="1"/>
  <c r="F29" i="1"/>
  <c r="F14" i="1"/>
  <c r="I14" i="1"/>
  <c r="I26" i="1"/>
  <c r="I19" i="1"/>
  <c r="F38" i="1"/>
  <c r="F25" i="1"/>
  <c r="F15" i="1"/>
  <c r="I40" i="1"/>
  <c r="I29" i="1"/>
  <c r="G58" i="1"/>
  <c r="E58" i="1"/>
  <c r="D58" i="1"/>
  <c r="F20" i="1"/>
  <c r="I38" i="1"/>
  <c r="F13" i="1"/>
  <c r="I33" i="1"/>
  <c r="F27" i="1"/>
  <c r="I25" i="1"/>
  <c r="I15" i="1"/>
  <c r="F16" i="1"/>
  <c r="I27" i="1"/>
  <c r="F28" i="1"/>
  <c r="I16" i="1"/>
  <c r="F39" i="1"/>
  <c r="F32" i="1"/>
  <c r="I13" i="1"/>
  <c r="I39" i="1"/>
  <c r="I32" i="1"/>
  <c r="F37" i="1"/>
  <c r="I28" i="1"/>
  <c r="F18" i="1"/>
  <c r="F31" i="1"/>
  <c r="F34" i="1"/>
  <c r="I18" i="1"/>
  <c r="I31" i="1"/>
  <c r="I34" i="1"/>
  <c r="F36" i="1"/>
  <c r="F30" i="1"/>
  <c r="I30" i="1"/>
  <c r="I36" i="1"/>
  <c r="F35" i="1"/>
  <c r="I35" i="1"/>
  <c r="F41" i="1"/>
  <c r="F58" i="1"/>
  <c r="F23" i="1"/>
</calcChain>
</file>

<file path=xl/sharedStrings.xml><?xml version="1.0" encoding="utf-8"?>
<sst xmlns="http://schemas.openxmlformats.org/spreadsheetml/2006/main" count="120" uniqueCount="77">
  <si>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</si>
  <si>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</si>
  <si>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</si>
  <si>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</si>
  <si>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</si>
  <si>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</si>
  <si>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</si>
  <si>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</si>
  <si>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</si>
  <si>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</si>
  <si>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</si>
  <si>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</si>
  <si>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</si>
  <si>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</si>
  <si>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</si>
  <si>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</si>
  <si>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</si>
  <si>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</si>
  <si>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</si>
  <si>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</si>
  <si>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</si>
  <si>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</si>
  <si>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</si>
  <si>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</si>
  <si>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</si>
  <si>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</si>
  <si>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</si>
  <si>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</si>
  <si>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</si>
  <si>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</si>
  <si>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</si>
  <si>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</si>
  <si>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</si>
  <si>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</si>
  <si>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Total (20)</t>
  </si>
  <si>
    <t>Garsų pasaulio įrašai</t>
  </si>
  <si>
    <t>Lego Ninjago filmas (Lego Ninjago movie)</t>
  </si>
  <si>
    <t>ACME Film / SONY</t>
  </si>
  <si>
    <t>Mano mažasis ponis (My little pony)</t>
  </si>
  <si>
    <t>Bėgantis skustuvo ašmenimis (Blade Runner 2049)</t>
  </si>
  <si>
    <t>Kaip susigrąžinti ją per 7 dienas</t>
  </si>
  <si>
    <t>Singing fish</t>
  </si>
  <si>
    <t>N</t>
  </si>
  <si>
    <t>Globalinė audra (Geostorm)</t>
  </si>
  <si>
    <t>Didžiapėdžio vaikis )Son of Big Foot)</t>
  </si>
  <si>
    <t>C‘est La Vie</t>
  </si>
  <si>
    <t>Pjūklas 8 (Jigsaw)</t>
  </si>
  <si>
    <t>Motina (Mother)</t>
  </si>
  <si>
    <t>Džiunglės (Jungle)</t>
  </si>
  <si>
    <t>Trys milijonai eurų</t>
  </si>
  <si>
    <t>Vabalo filmai</t>
  </si>
  <si>
    <t>Best Film</t>
  </si>
  <si>
    <t>Monstrų šeimynėlė (Happy family)</t>
  </si>
  <si>
    <t>Toras. Pasaulių pabaiga (Thor: Ragnarok)</t>
  </si>
  <si>
    <t>Matilda (Mathilde)</t>
  </si>
  <si>
    <t>Žmogžudystė rytų eksprese (Murder On The Orient Express)</t>
  </si>
  <si>
    <t>Blogos mamos ir jų Kalėdos (Bad moms Christmas)</t>
  </si>
  <si>
    <t>Mirties diena (Happy death)</t>
  </si>
  <si>
    <t>Tomas iš Suomijos (Tom of Finland)</t>
  </si>
  <si>
    <t>Estinfilm OU Lietuvos filialas</t>
  </si>
  <si>
    <t>November 10-16</t>
  </si>
  <si>
    <t>Lapkričio 10-16 d.</t>
  </si>
  <si>
    <t>Aštuonkojis Dipas (Deep)</t>
  </si>
  <si>
    <t>Saliut-7 (Salyut-7)</t>
  </si>
  <si>
    <t>Matau tik tave (All I see is you)</t>
  </si>
  <si>
    <t>Kruvini pinigai (Blood Money)</t>
  </si>
  <si>
    <t>N/15</t>
  </si>
  <si>
    <t>Teisingumo lyga (Justice league)</t>
  </si>
  <si>
    <t>November 17-23 Lithuanian top</t>
  </si>
  <si>
    <t>Lapkričio 17-23 d. Lietuvos kino teatruose rodytų filmų topas</t>
  </si>
  <si>
    <t>November 17-23</t>
  </si>
  <si>
    <t>Lapkričio 17-23 d.</t>
  </si>
  <si>
    <t>Gerumo stebuklas (Wonder)</t>
  </si>
  <si>
    <t>Mitai (Mify)</t>
  </si>
  <si>
    <t>Dvilypis meilužis (Lamant double)</t>
  </si>
  <si>
    <t>A-one films</t>
  </si>
  <si>
    <t>Total (26)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</si>
</sst>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</cellStyleXfs>
  <cellXfs count="72">
    <xf numFmtId="0" fontId="0" fillId="0" borderId="0" xfId="0"/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10" fontId="14" fillId="2" borderId="8" xfId="0" applyNumberFormat="1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0" xfId="0" applyFont="1"/>
    <xf numFmtId="0" fontId="12" fillId="2" borderId="8" xfId="0" applyFont="1" applyFill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20" fillId="2" borderId="5" xfId="0" applyFont="1" applyFill="1" applyBorder="1" applyAlignment="1">
      <alignment horizontal="center" vertical="center" wrapText="1"/>
    </xf>
    <xf numFmtId="0" fontId="17" fillId="0" borderId="0" xfId="0" applyFont="1" applyBorder="1"/>
    <xf numFmtId="0" fontId="20" fillId="2" borderId="6" xfId="0" applyFont="1" applyFill="1" applyBorder="1" applyAlignment="1">
      <alignment horizontal="center" vertical="center" wrapText="1"/>
    </xf>
    <xf numFmtId="165" fontId="17" fillId="0" borderId="0" xfId="0" applyNumberFormat="1" applyFont="1" applyBorder="1"/>
    <xf numFmtId="3" fontId="17" fillId="0" borderId="0" xfId="0" applyNumberFormat="1" applyFont="1" applyBorder="1"/>
    <xf numFmtId="0" fontId="20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vertical="center" wrapText="1"/>
    </xf>
    <xf numFmtId="3" fontId="17" fillId="0" borderId="0" xfId="0" applyNumberFormat="1" applyFont="1"/>
    <xf numFmtId="8" fontId="17" fillId="0" borderId="0" xfId="0" applyNumberFormat="1" applyFont="1" applyBorder="1"/>
    <xf numFmtId="6" fontId="17" fillId="0" borderId="0" xfId="0" applyNumberFormat="1" applyFont="1" applyBorder="1"/>
    <xf numFmtId="0" fontId="20" fillId="2" borderId="4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wrapText="1"/>
    </xf>
    <xf numFmtId="4" fontId="17" fillId="0" borderId="0" xfId="0" applyNumberFormat="1" applyFont="1" applyBorder="1"/>
    <xf numFmtId="0" fontId="20" fillId="2" borderId="6" xfId="0" applyFont="1" applyFill="1" applyBorder="1" applyAlignment="1">
      <alignment horizontal="center" wrapText="1"/>
    </xf>
    <xf numFmtId="4" fontId="17" fillId="0" borderId="0" xfId="0" applyNumberFormat="1" applyFont="1"/>
    <xf numFmtId="0" fontId="20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0" fontId="21" fillId="0" borderId="7" xfId="0" applyFont="1" applyBorder="1" applyAlignment="1">
      <alignment horizontal="center" vertical="center"/>
    </xf>
    <xf numFmtId="0" fontId="22" fillId="2" borderId="8" xfId="0" applyFont="1" applyFill="1" applyBorder="1" applyAlignment="1">
      <alignment horizontal="left" vertical="center" wrapText="1"/>
    </xf>
    <xf numFmtId="3" fontId="22" fillId="0" borderId="7" xfId="0" applyNumberFormat="1" applyFont="1" applyBorder="1" applyAlignment="1">
      <alignment horizontal="center" vertical="center"/>
    </xf>
    <xf numFmtId="10" fontId="23" fillId="2" borderId="8" xfId="0" applyNumberFormat="1" applyFont="1" applyFill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14" fontId="23" fillId="0" borderId="8" xfId="0" applyNumberFormat="1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0" xfId="0" applyFont="1"/>
    <xf numFmtId="0" fontId="19" fillId="2" borderId="8" xfId="0" applyFont="1" applyFill="1" applyBorder="1" applyAlignment="1">
      <alignment horizontal="left" vertical="center" wrapText="1"/>
    </xf>
    <xf numFmtId="0" fontId="24" fillId="0" borderId="7" xfId="0" applyFont="1" applyBorder="1" applyAlignment="1">
      <alignment horizontal="center" vertical="center"/>
    </xf>
    <xf numFmtId="0" fontId="26" fillId="2" borderId="7" xfId="0" applyFont="1" applyFill="1" applyBorder="1" applyAlignment="1">
      <alignment horizontal="right" vertical="center" wrapText="1"/>
    </xf>
    <xf numFmtId="3" fontId="27" fillId="0" borderId="7" xfId="0" applyNumberFormat="1" applyFont="1" applyBorder="1" applyAlignment="1">
      <alignment horizontal="center" vertical="center"/>
    </xf>
    <xf numFmtId="10" fontId="28" fillId="2" borderId="8" xfId="0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1" fontId="23" fillId="2" borderId="7" xfId="0" applyNumberFormat="1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4" fontId="23" fillId="2" borderId="7" xfId="0" applyNumberFormat="1" applyFont="1" applyFill="1" applyBorder="1" applyAlignment="1">
      <alignment horizontal="center" vertical="center"/>
    </xf>
    <xf numFmtId="14" fontId="23" fillId="0" borderId="7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 shrinkToFit="1"/>
    </xf>
    <xf numFmtId="0" fontId="24" fillId="3" borderId="7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vertical="center" wrapText="1"/>
    </xf>
    <xf numFmtId="4" fontId="23" fillId="3" borderId="7" xfId="0" applyNumberFormat="1" applyFont="1" applyFill="1" applyBorder="1" applyAlignment="1">
      <alignment horizontal="center" vertical="center"/>
    </xf>
    <xf numFmtId="3" fontId="19" fillId="3" borderId="7" xfId="0" applyNumberFormat="1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1" fontId="23" fillId="3" borderId="7" xfId="0" applyNumberFormat="1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14" fontId="23" fillId="3" borderId="7" xfId="0" applyNumberFormat="1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 shrinkToFit="1"/>
    </xf>
    <xf numFmtId="3" fontId="19" fillId="2" borderId="7" xfId="0" applyNumberFormat="1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1" fillId="0" borderId="0" xfId="0" applyFont="1"/>
    <xf numFmtId="10" fontId="12" fillId="2" borderId="8" xfId="0" applyNumberFormat="1" applyFont="1" applyFill="1" applyBorder="1" applyAlignment="1">
      <alignment horizontal="center" vertical="center"/>
    </xf>
    <xf numFmtId="14" fontId="12" fillId="0" borderId="8" xfId="0" applyNumberFormat="1" applyFont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</cellXfs>
  <cellStyles count="21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3" xfId="2" xr:uid="{00000000-0005-0000-0000-00000A000000}"/>
    <cellStyle name="Normal 3 2" xfId="4" xr:uid="{00000000-0005-0000-0000-00000B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0"/>
  <sheetViews>
    <sheetView tabSelected="1" zoomScale="80" zoomScaleNormal="80" workbookViewId="0">
      <selection activeCell="S35" sqref="S35"/>
    </sheetView>
  </sheetViews>
  <sheetFormatPr defaultColWidth="8.88671875" defaultRowHeight="14.4"/>
  <cols>
    <col min="1" max="1" width="4.109375" style="12" customWidth="1"/>
    <col min="2" max="2" width="4" style="12" customWidth="1"/>
    <col min="3" max="3" width="29.44140625" style="12" customWidth="1"/>
    <col min="4" max="4" width="13.33203125" style="12" customWidth="1"/>
    <col min="5" max="5" width="14" style="12" customWidth="1"/>
    <col min="6" max="6" width="15.33203125" style="12" customWidth="1"/>
    <col min="7" max="7" width="12.33203125" style="12" customWidth="1"/>
    <col min="8" max="8" width="10.88671875" style="12" customWidth="1"/>
    <col min="9" max="9" width="12" style="12" customWidth="1"/>
    <col min="10" max="10" width="10.5546875" style="12" customWidth="1"/>
    <col min="11" max="11" width="12.109375" style="12" bestFit="1" customWidth="1"/>
    <col min="12" max="12" width="13.44140625" style="12" customWidth="1"/>
    <col min="13" max="13" width="13" style="12" customWidth="1"/>
    <col min="14" max="14" width="14" style="12" customWidth="1"/>
    <col min="15" max="15" width="15.44140625" style="12" customWidth="1"/>
    <col min="16" max="16" width="2.109375" style="12" customWidth="1"/>
    <col min="17" max="17" width="3.6640625" style="12" customWidth="1"/>
    <col min="18" max="18" width="5.109375" style="12" customWidth="1"/>
    <col min="19" max="19" width="29.6640625" style="12" customWidth="1"/>
    <col min="20" max="20" width="10.33203125" style="12" customWidth="1"/>
    <col min="21" max="21" width="34.88671875" style="12" customWidth="1"/>
    <col min="22" max="22" width="12.5546875" style="12" customWidth="1"/>
    <col min="23" max="23" width="15.44140625" style="12" customWidth="1"/>
    <col min="24" max="24" width="17.109375" style="12" customWidth="1"/>
    <col min="25" max="25" width="14.5546875" style="12" customWidth="1"/>
    <col min="26" max="16384" width="8.88671875" style="12"/>
  </cols>
  <sheetData>
    <row r="1" spans="1:30" ht="19.5" customHeight="1">
      <c r="E1" s="13" t="s">
        <v>68</v>
      </c>
      <c r="F1" s="13"/>
      <c r="G1" s="13"/>
      <c r="H1" s="13"/>
      <c r="I1" s="13"/>
    </row>
    <row r="2" spans="1:30" ht="19.5" customHeight="1">
      <c r="E2" s="13" t="s">
        <v>69</v>
      </c>
      <c r="F2" s="13"/>
      <c r="G2" s="13"/>
      <c r="H2" s="13"/>
      <c r="I2" s="13"/>
      <c r="J2" s="13"/>
      <c r="K2" s="13"/>
    </row>
    <row r="4" spans="1:30" ht="15.75" customHeight="1" thickBot="1"/>
    <row r="5" spans="1:30" ht="15" customHeight="1">
      <c r="A5" s="69"/>
      <c r="B5" s="69"/>
      <c r="C5" s="66" t="s">
        <v>0</v>
      </c>
      <c r="D5" s="14"/>
      <c r="E5" s="14"/>
      <c r="F5" s="66" t="s">
        <v>3</v>
      </c>
      <c r="G5" s="14"/>
      <c r="H5" s="66" t="s">
        <v>5</v>
      </c>
      <c r="I5" s="66" t="s">
        <v>6</v>
      </c>
      <c r="J5" s="66" t="s">
        <v>7</v>
      </c>
      <c r="K5" s="66" t="s">
        <v>8</v>
      </c>
      <c r="L5" s="66" t="s">
        <v>10</v>
      </c>
      <c r="M5" s="66" t="s">
        <v>9</v>
      </c>
      <c r="N5" s="66" t="s">
        <v>11</v>
      </c>
      <c r="O5" s="66" t="s">
        <v>12</v>
      </c>
      <c r="T5" s="15"/>
      <c r="U5" s="15"/>
      <c r="V5" s="15"/>
      <c r="X5" s="15"/>
      <c r="Y5" s="15"/>
    </row>
    <row r="6" spans="1:30">
      <c r="A6" s="70"/>
      <c r="B6" s="70"/>
      <c r="C6" s="67"/>
      <c r="D6" s="16" t="s">
        <v>70</v>
      </c>
      <c r="E6" s="16" t="s">
        <v>60</v>
      </c>
      <c r="F6" s="67"/>
      <c r="G6" s="16" t="s">
        <v>70</v>
      </c>
      <c r="H6" s="67"/>
      <c r="I6" s="67"/>
      <c r="J6" s="67"/>
      <c r="K6" s="67"/>
      <c r="L6" s="67"/>
      <c r="M6" s="67"/>
      <c r="N6" s="67"/>
      <c r="O6" s="67"/>
      <c r="S6" s="15"/>
      <c r="T6" s="15"/>
      <c r="U6" s="15"/>
      <c r="V6" s="15"/>
      <c r="X6" s="15"/>
      <c r="Y6" s="15"/>
    </row>
    <row r="7" spans="1:30">
      <c r="A7" s="70"/>
      <c r="B7" s="70"/>
      <c r="C7" s="67"/>
      <c r="D7" s="16" t="s">
        <v>1</v>
      </c>
      <c r="E7" s="16" t="s">
        <v>1</v>
      </c>
      <c r="F7" s="67"/>
      <c r="G7" s="16" t="s">
        <v>4</v>
      </c>
      <c r="H7" s="67"/>
      <c r="I7" s="67"/>
      <c r="J7" s="67"/>
      <c r="K7" s="67"/>
      <c r="L7" s="67"/>
      <c r="M7" s="67"/>
      <c r="N7" s="67"/>
      <c r="O7" s="67"/>
      <c r="S7" s="15"/>
      <c r="T7" s="15"/>
      <c r="U7" s="17"/>
      <c r="V7" s="18"/>
      <c r="X7" s="15"/>
      <c r="Y7" s="15"/>
    </row>
    <row r="8" spans="1:30" ht="18" customHeight="1" thickBot="1">
      <c r="A8" s="71"/>
      <c r="B8" s="71"/>
      <c r="C8" s="68"/>
      <c r="D8" s="19" t="s">
        <v>2</v>
      </c>
      <c r="E8" s="19" t="s">
        <v>2</v>
      </c>
      <c r="F8" s="68"/>
      <c r="G8" s="20"/>
      <c r="H8" s="68"/>
      <c r="I8" s="68"/>
      <c r="J8" s="68"/>
      <c r="K8" s="68"/>
      <c r="L8" s="68"/>
      <c r="M8" s="68"/>
      <c r="N8" s="68"/>
      <c r="O8" s="68"/>
      <c r="S8" s="15"/>
      <c r="T8" s="15"/>
      <c r="U8" s="17"/>
      <c r="V8" s="18"/>
      <c r="W8" s="21"/>
      <c r="X8" s="22"/>
      <c r="Y8" s="23"/>
    </row>
    <row r="9" spans="1:30" ht="15" customHeight="1">
      <c r="A9" s="69"/>
      <c r="B9" s="69"/>
      <c r="C9" s="66" t="s">
        <v>13</v>
      </c>
      <c r="D9" s="14"/>
      <c r="E9" s="24"/>
      <c r="F9" s="66" t="s">
        <v>15</v>
      </c>
      <c r="G9" s="25"/>
      <c r="H9" s="26" t="s">
        <v>18</v>
      </c>
      <c r="I9" s="66" t="s">
        <v>29</v>
      </c>
      <c r="J9" s="14" t="s">
        <v>19</v>
      </c>
      <c r="K9" s="14" t="s">
        <v>20</v>
      </c>
      <c r="L9" s="27" t="s">
        <v>22</v>
      </c>
      <c r="M9" s="14" t="s">
        <v>23</v>
      </c>
      <c r="N9" s="14" t="s">
        <v>24</v>
      </c>
      <c r="O9" s="66" t="s">
        <v>26</v>
      </c>
      <c r="S9" s="15"/>
      <c r="T9" s="15"/>
      <c r="U9" s="28"/>
      <c r="V9" s="18"/>
      <c r="W9" s="21"/>
      <c r="X9" s="22"/>
      <c r="Y9" s="23"/>
    </row>
    <row r="10" spans="1:30" ht="21.6">
      <c r="A10" s="70"/>
      <c r="B10" s="70"/>
      <c r="C10" s="67"/>
      <c r="D10" s="16" t="s">
        <v>71</v>
      </c>
      <c r="E10" s="16" t="s">
        <v>61</v>
      </c>
      <c r="F10" s="67"/>
      <c r="G10" s="16" t="s">
        <v>71</v>
      </c>
      <c r="H10" s="16" t="s">
        <v>17</v>
      </c>
      <c r="I10" s="67"/>
      <c r="J10" s="16" t="s">
        <v>17</v>
      </c>
      <c r="K10" s="16" t="s">
        <v>21</v>
      </c>
      <c r="L10" s="29" t="s">
        <v>14</v>
      </c>
      <c r="M10" s="16" t="s">
        <v>16</v>
      </c>
      <c r="N10" s="16" t="s">
        <v>25</v>
      </c>
      <c r="O10" s="67"/>
      <c r="S10" s="15"/>
      <c r="T10" s="15"/>
      <c r="U10" s="28"/>
      <c r="V10" s="15"/>
      <c r="W10" s="21"/>
      <c r="X10" s="22"/>
      <c r="Y10" s="23"/>
    </row>
    <row r="11" spans="1:30">
      <c r="A11" s="70"/>
      <c r="B11" s="70"/>
      <c r="C11" s="67"/>
      <c r="D11" s="16" t="s">
        <v>14</v>
      </c>
      <c r="E11" s="16" t="s">
        <v>14</v>
      </c>
      <c r="F11" s="67"/>
      <c r="G11" s="24" t="s">
        <v>16</v>
      </c>
      <c r="H11" s="20"/>
      <c r="I11" s="67"/>
      <c r="J11" s="20"/>
      <c r="K11" s="20"/>
      <c r="L11" s="29" t="s">
        <v>2</v>
      </c>
      <c r="M11" s="16" t="s">
        <v>17</v>
      </c>
      <c r="N11" s="20"/>
      <c r="O11" s="67"/>
      <c r="S11" s="15"/>
      <c r="T11" s="28"/>
      <c r="U11" s="28"/>
      <c r="V11" s="28"/>
      <c r="W11" s="30"/>
      <c r="X11" s="28"/>
      <c r="Y11" s="28"/>
    </row>
    <row r="12" spans="1:30" ht="15" thickBot="1">
      <c r="A12" s="70"/>
      <c r="B12" s="71"/>
      <c r="C12" s="68"/>
      <c r="D12" s="19" t="s">
        <v>2</v>
      </c>
      <c r="E12" s="19" t="s">
        <v>2</v>
      </c>
      <c r="F12" s="68"/>
      <c r="G12" s="31" t="s">
        <v>17</v>
      </c>
      <c r="H12" s="32"/>
      <c r="I12" s="68"/>
      <c r="J12" s="32"/>
      <c r="K12" s="32"/>
      <c r="L12" s="32"/>
      <c r="M12" s="32"/>
      <c r="N12" s="32"/>
      <c r="O12" s="68"/>
      <c r="S12" s="15"/>
      <c r="T12" s="28"/>
      <c r="U12" s="28"/>
      <c r="V12" s="28"/>
      <c r="W12" s="30"/>
      <c r="X12" s="28"/>
      <c r="Y12" s="28"/>
    </row>
    <row r="13" spans="1:30" ht="25.2" customHeight="1">
      <c r="A13" s="4">
        <v>1</v>
      </c>
      <c r="B13" s="4">
        <v>1</v>
      </c>
      <c r="C13" s="10" t="s">
        <v>49</v>
      </c>
      <c r="D13" s="11">
        <f>52385+105503</f>
        <v>157888</v>
      </c>
      <c r="E13" s="11">
        <v>187929</v>
      </c>
      <c r="F13" s="36">
        <f t="shared" ref="F13:F18" si="0">(D13-E13)/E13</f>
        <v>-0.15985292317843441</v>
      </c>
      <c r="G13" s="11">
        <v>30407</v>
      </c>
      <c r="H13" s="6">
        <v>427</v>
      </c>
      <c r="I13" s="6">
        <f t="shared" ref="I13:I19" si="1">G13/H13</f>
        <v>71.210772833723652</v>
      </c>
      <c r="J13" s="6">
        <v>18</v>
      </c>
      <c r="K13" s="6">
        <v>4</v>
      </c>
      <c r="L13" s="11">
        <v>1000284</v>
      </c>
      <c r="M13" s="11">
        <v>180419</v>
      </c>
      <c r="N13" s="7">
        <v>43035</v>
      </c>
      <c r="O13" s="8" t="s">
        <v>50</v>
      </c>
      <c r="P13" s="1"/>
      <c r="Q13" s="9"/>
      <c r="R13" s="1"/>
      <c r="S13" s="1"/>
      <c r="T13" s="2"/>
      <c r="U13" s="2"/>
      <c r="V13" s="2"/>
      <c r="W13" s="3"/>
      <c r="X13" s="2"/>
      <c r="Y13" s="2"/>
      <c r="Z13" s="3"/>
      <c r="AA13" s="1"/>
      <c r="AB13" s="1"/>
      <c r="AC13" s="1"/>
      <c r="AD13" s="1"/>
    </row>
    <row r="14" spans="1:30" ht="25.2" customHeight="1">
      <c r="A14" s="4">
        <v>2</v>
      </c>
      <c r="B14" s="4" t="s">
        <v>66</v>
      </c>
      <c r="C14" s="10" t="s">
        <v>67</v>
      </c>
      <c r="D14" s="11">
        <v>71892.38</v>
      </c>
      <c r="E14" s="11">
        <v>4065.01</v>
      </c>
      <c r="F14" s="36">
        <f t="shared" si="0"/>
        <v>16.685658829867577</v>
      </c>
      <c r="G14" s="11">
        <v>12760</v>
      </c>
      <c r="H14" s="6">
        <v>325</v>
      </c>
      <c r="I14" s="37">
        <f t="shared" si="1"/>
        <v>39.261538461538464</v>
      </c>
      <c r="J14" s="6">
        <v>15</v>
      </c>
      <c r="K14" s="6">
        <v>1</v>
      </c>
      <c r="L14" s="11">
        <v>75957.39</v>
      </c>
      <c r="M14" s="11">
        <v>13394</v>
      </c>
      <c r="N14" s="7">
        <v>43056</v>
      </c>
      <c r="O14" s="39" t="s">
        <v>33</v>
      </c>
      <c r="P14" s="63"/>
      <c r="Q14" s="9"/>
      <c r="R14" s="63"/>
      <c r="S14" s="63"/>
      <c r="T14" s="2"/>
      <c r="U14" s="2"/>
      <c r="V14" s="2"/>
      <c r="W14" s="3"/>
      <c r="X14" s="2"/>
      <c r="Y14" s="2"/>
      <c r="Z14" s="3"/>
      <c r="AA14" s="63"/>
      <c r="AB14" s="63"/>
      <c r="AC14" s="63"/>
      <c r="AD14" s="63"/>
    </row>
    <row r="15" spans="1:30" s="1" customFormat="1" ht="25.2" customHeight="1">
      <c r="A15" s="33">
        <v>3</v>
      </c>
      <c r="B15" s="4">
        <v>2</v>
      </c>
      <c r="C15" s="41" t="s">
        <v>55</v>
      </c>
      <c r="D15" s="35">
        <v>45982.66</v>
      </c>
      <c r="E15" s="11">
        <v>66403.27</v>
      </c>
      <c r="F15" s="36">
        <f t="shared" si="0"/>
        <v>-0.30752416259018567</v>
      </c>
      <c r="G15" s="35">
        <v>9005</v>
      </c>
      <c r="H15" s="37">
        <v>199</v>
      </c>
      <c r="I15" s="37">
        <f t="shared" si="1"/>
        <v>45.251256281407038</v>
      </c>
      <c r="J15" s="37">
        <v>13</v>
      </c>
      <c r="K15" s="37">
        <v>2</v>
      </c>
      <c r="L15" s="35">
        <v>114952.6</v>
      </c>
      <c r="M15" s="35">
        <v>21584</v>
      </c>
      <c r="N15" s="7">
        <v>43049</v>
      </c>
      <c r="O15" s="39" t="s">
        <v>28</v>
      </c>
      <c r="P15" s="12"/>
      <c r="Q15" s="40"/>
      <c r="R15" s="12"/>
      <c r="S15" s="12"/>
      <c r="T15" s="28"/>
      <c r="U15" s="28"/>
      <c r="V15" s="28"/>
      <c r="W15" s="30"/>
      <c r="X15" s="28"/>
      <c r="Y15" s="28"/>
      <c r="Z15" s="30"/>
      <c r="AA15" s="12"/>
      <c r="AB15" s="12"/>
      <c r="AC15" s="12"/>
      <c r="AD15" s="12"/>
    </row>
    <row r="16" spans="1:30" s="1" customFormat="1" ht="25.2" customHeight="1">
      <c r="A16" s="4">
        <v>4</v>
      </c>
      <c r="B16" s="4">
        <v>3</v>
      </c>
      <c r="C16" s="41" t="s">
        <v>53</v>
      </c>
      <c r="D16" s="35">
        <v>22846.54</v>
      </c>
      <c r="E16" s="35">
        <v>49409.69</v>
      </c>
      <c r="F16" s="36">
        <f t="shared" si="0"/>
        <v>-0.53761013274926439</v>
      </c>
      <c r="G16" s="35">
        <v>4479</v>
      </c>
      <c r="H16" s="37">
        <v>150</v>
      </c>
      <c r="I16" s="37">
        <f t="shared" si="1"/>
        <v>29.86</v>
      </c>
      <c r="J16" s="37">
        <v>16</v>
      </c>
      <c r="K16" s="37">
        <v>3</v>
      </c>
      <c r="L16" s="35">
        <v>161715.81</v>
      </c>
      <c r="M16" s="35">
        <v>27797</v>
      </c>
      <c r="N16" s="7">
        <v>43042</v>
      </c>
      <c r="O16" s="39" t="s">
        <v>28</v>
      </c>
      <c r="P16" s="12"/>
      <c r="Q16" s="40"/>
      <c r="R16" s="12"/>
      <c r="S16" s="12"/>
      <c r="T16" s="28"/>
      <c r="U16" s="28"/>
      <c r="V16" s="28"/>
      <c r="W16" s="30"/>
      <c r="X16" s="28"/>
      <c r="Y16" s="28"/>
      <c r="Z16" s="30"/>
      <c r="AA16" s="12"/>
      <c r="AB16" s="12"/>
      <c r="AC16" s="12"/>
      <c r="AD16" s="12"/>
    </row>
    <row r="17" spans="1:30" s="1" customFormat="1" ht="25.2" customHeight="1">
      <c r="A17" s="4">
        <v>5</v>
      </c>
      <c r="B17" s="4">
        <v>4</v>
      </c>
      <c r="C17" s="10" t="s">
        <v>62</v>
      </c>
      <c r="D17" s="11">
        <v>22473.57</v>
      </c>
      <c r="E17" s="11">
        <v>29840.92</v>
      </c>
      <c r="F17" s="36">
        <f t="shared" si="0"/>
        <v>-0.2468874954257442</v>
      </c>
      <c r="G17" s="11">
        <v>5291</v>
      </c>
      <c r="H17" s="6">
        <v>154</v>
      </c>
      <c r="I17" s="37">
        <f t="shared" si="1"/>
        <v>34.357142857142854</v>
      </c>
      <c r="J17" s="6">
        <v>18</v>
      </c>
      <c r="K17" s="6">
        <v>2</v>
      </c>
      <c r="L17" s="11">
        <v>52314.49</v>
      </c>
      <c r="M17" s="11">
        <v>11993</v>
      </c>
      <c r="N17" s="7">
        <v>43049</v>
      </c>
      <c r="O17" s="8" t="s">
        <v>51</v>
      </c>
      <c r="P17" s="63"/>
      <c r="Q17" s="9"/>
      <c r="R17" s="63"/>
      <c r="S17" s="63"/>
      <c r="T17" s="2"/>
      <c r="U17" s="2"/>
      <c r="V17" s="2"/>
      <c r="W17" s="3"/>
      <c r="X17" s="2"/>
      <c r="Y17" s="2"/>
      <c r="Z17" s="3"/>
      <c r="AA17" s="63"/>
      <c r="AB17" s="63"/>
      <c r="AC17" s="63"/>
      <c r="AD17" s="63"/>
    </row>
    <row r="18" spans="1:30" s="1" customFormat="1" ht="25.2" customHeight="1">
      <c r="A18" s="33">
        <v>6</v>
      </c>
      <c r="B18" s="4">
        <v>5</v>
      </c>
      <c r="C18" s="41" t="s">
        <v>44</v>
      </c>
      <c r="D18" s="35">
        <v>17814.41</v>
      </c>
      <c r="E18" s="35">
        <v>22605.46</v>
      </c>
      <c r="F18" s="36">
        <f t="shared" si="0"/>
        <v>-0.21194215910669367</v>
      </c>
      <c r="G18" s="35">
        <v>3948</v>
      </c>
      <c r="H18" s="37">
        <v>133</v>
      </c>
      <c r="I18" s="37">
        <f t="shared" si="1"/>
        <v>29.684210526315791</v>
      </c>
      <c r="J18" s="37">
        <v>11</v>
      </c>
      <c r="K18" s="37">
        <v>5</v>
      </c>
      <c r="L18" s="35">
        <v>213035.14</v>
      </c>
      <c r="M18" s="35">
        <v>48205</v>
      </c>
      <c r="N18" s="38">
        <v>43028</v>
      </c>
      <c r="O18" s="39" t="s">
        <v>27</v>
      </c>
      <c r="P18" s="12"/>
      <c r="Q18" s="40"/>
      <c r="R18" s="12"/>
      <c r="S18" s="12"/>
      <c r="T18" s="28"/>
      <c r="U18" s="28"/>
      <c r="V18" s="28"/>
      <c r="W18" s="30"/>
      <c r="X18" s="28"/>
      <c r="Y18" s="28"/>
      <c r="Z18" s="30"/>
      <c r="AA18" s="12"/>
      <c r="AB18" s="12"/>
      <c r="AC18" s="12"/>
      <c r="AD18" s="12"/>
    </row>
    <row r="19" spans="1:30" s="1" customFormat="1" ht="25.2" customHeight="1">
      <c r="A19" s="4">
        <v>7</v>
      </c>
      <c r="B19" s="4" t="s">
        <v>42</v>
      </c>
      <c r="C19" s="10" t="s">
        <v>72</v>
      </c>
      <c r="D19" s="6">
        <v>15062.22</v>
      </c>
      <c r="E19" s="6" t="s">
        <v>31</v>
      </c>
      <c r="F19" s="64" t="s">
        <v>31</v>
      </c>
      <c r="G19" s="6">
        <v>3176</v>
      </c>
      <c r="H19" s="6">
        <v>108</v>
      </c>
      <c r="I19" s="6">
        <f t="shared" si="1"/>
        <v>29.407407407407408</v>
      </c>
      <c r="J19" s="6">
        <v>15</v>
      </c>
      <c r="K19" s="6">
        <v>1</v>
      </c>
      <c r="L19" s="6">
        <v>15062.22</v>
      </c>
      <c r="M19" s="6">
        <v>3176</v>
      </c>
      <c r="N19" s="65">
        <v>43025</v>
      </c>
      <c r="O19" s="8" t="s">
        <v>27</v>
      </c>
      <c r="P19" s="63"/>
      <c r="Q19" s="9"/>
      <c r="R19" s="63"/>
      <c r="S19" s="63"/>
      <c r="T19" s="2"/>
      <c r="U19" s="2"/>
      <c r="V19" s="2"/>
      <c r="W19" s="3"/>
      <c r="X19" s="2"/>
      <c r="Y19" s="2"/>
      <c r="Z19" s="3"/>
      <c r="AA19" s="63"/>
      <c r="AB19" s="63"/>
      <c r="AC19" s="63"/>
      <c r="AD19" s="63"/>
    </row>
    <row r="20" spans="1:30" s="1" customFormat="1" ht="25.2" customHeight="1">
      <c r="A20" s="4">
        <v>8</v>
      </c>
      <c r="B20" s="4">
        <v>8</v>
      </c>
      <c r="C20" s="10" t="s">
        <v>52</v>
      </c>
      <c r="D20" s="11">
        <v>12052</v>
      </c>
      <c r="E20" s="11">
        <v>17413</v>
      </c>
      <c r="F20" s="36">
        <f>(D20-E20)/E20</f>
        <v>-0.30787342789869637</v>
      </c>
      <c r="G20" s="11">
        <v>2635</v>
      </c>
      <c r="H20" s="6" t="s">
        <v>31</v>
      </c>
      <c r="I20" s="6" t="s">
        <v>31</v>
      </c>
      <c r="J20" s="6">
        <v>11</v>
      </c>
      <c r="K20" s="6">
        <v>4</v>
      </c>
      <c r="L20" s="11">
        <v>123890</v>
      </c>
      <c r="M20" s="11">
        <v>26873</v>
      </c>
      <c r="N20" s="7">
        <v>43035</v>
      </c>
      <c r="O20" s="8" t="s">
        <v>35</v>
      </c>
      <c r="P20" s="63"/>
      <c r="Q20" s="9"/>
      <c r="R20" s="63"/>
      <c r="S20" s="63"/>
      <c r="T20" s="2"/>
      <c r="U20" s="2"/>
      <c r="V20" s="2"/>
      <c r="W20" s="3"/>
      <c r="X20" s="2"/>
      <c r="Y20" s="2"/>
      <c r="Z20" s="3"/>
      <c r="AA20" s="63"/>
      <c r="AB20" s="63"/>
      <c r="AC20" s="63"/>
      <c r="AD20" s="63"/>
    </row>
    <row r="21" spans="1:30" s="1" customFormat="1" ht="25.2" customHeight="1">
      <c r="A21" s="33">
        <v>9</v>
      </c>
      <c r="B21" s="4">
        <v>7</v>
      </c>
      <c r="C21" s="10" t="s">
        <v>63</v>
      </c>
      <c r="D21" s="11">
        <v>11868</v>
      </c>
      <c r="E21" s="11">
        <v>18910</v>
      </c>
      <c r="F21" s="36">
        <f>(D21-E21)/E21</f>
        <v>-0.37239555790586992</v>
      </c>
      <c r="G21" s="11">
        <v>2226</v>
      </c>
      <c r="H21" s="6" t="s">
        <v>31</v>
      </c>
      <c r="I21" s="6" t="s">
        <v>31</v>
      </c>
      <c r="J21" s="6">
        <v>5</v>
      </c>
      <c r="K21" s="6">
        <v>2</v>
      </c>
      <c r="L21" s="11">
        <v>30778</v>
      </c>
      <c r="M21" s="11">
        <v>5541</v>
      </c>
      <c r="N21" s="7">
        <v>43049</v>
      </c>
      <c r="O21" s="8" t="s">
        <v>35</v>
      </c>
      <c r="P21" s="63"/>
      <c r="Q21" s="9"/>
      <c r="R21" s="63"/>
      <c r="S21" s="63"/>
      <c r="T21" s="2"/>
      <c r="U21" s="2"/>
      <c r="V21" s="2"/>
      <c r="W21" s="3"/>
      <c r="X21" s="2"/>
      <c r="Y21" s="2"/>
      <c r="Z21" s="3"/>
      <c r="AA21" s="63"/>
      <c r="AB21" s="63"/>
      <c r="AC21" s="63"/>
      <c r="AD21" s="63"/>
    </row>
    <row r="22" spans="1:30" ht="25.2" customHeight="1">
      <c r="A22" s="4">
        <v>10</v>
      </c>
      <c r="B22" s="4" t="s">
        <v>42</v>
      </c>
      <c r="C22" s="10" t="s">
        <v>73</v>
      </c>
      <c r="D22" s="11">
        <v>11497</v>
      </c>
      <c r="E22" s="11" t="s">
        <v>31</v>
      </c>
      <c r="F22" s="5" t="s">
        <v>31</v>
      </c>
      <c r="G22" s="11">
        <v>2175</v>
      </c>
      <c r="H22" s="6" t="s">
        <v>31</v>
      </c>
      <c r="I22" s="6" t="s">
        <v>31</v>
      </c>
      <c r="J22" s="6">
        <v>8</v>
      </c>
      <c r="K22" s="6">
        <v>1</v>
      </c>
      <c r="L22" s="11">
        <v>11497</v>
      </c>
      <c r="M22" s="11">
        <v>2175</v>
      </c>
      <c r="N22" s="65">
        <v>43025</v>
      </c>
      <c r="O22" s="8" t="s">
        <v>35</v>
      </c>
      <c r="P22" s="1"/>
      <c r="Q22" s="9"/>
      <c r="R22" s="1"/>
      <c r="S22" s="1"/>
      <c r="T22" s="2"/>
      <c r="U22" s="2"/>
      <c r="V22" s="2"/>
      <c r="W22" s="3"/>
      <c r="X22" s="2"/>
      <c r="Y22" s="2"/>
      <c r="Z22" s="3"/>
      <c r="AA22" s="1"/>
      <c r="AB22" s="1"/>
      <c r="AC22" s="1"/>
      <c r="AD22" s="1"/>
    </row>
    <row r="23" spans="1:30" ht="25.2" customHeight="1">
      <c r="A23" s="42"/>
      <c r="B23" s="42"/>
      <c r="C23" s="43" t="s">
        <v>30</v>
      </c>
      <c r="D23" s="44">
        <f>SUM(D13:D22)</f>
        <v>389376.77999999997</v>
      </c>
      <c r="E23" s="44">
        <f>SUM(E13:E22)</f>
        <v>396576.35000000003</v>
      </c>
      <c r="F23" s="45">
        <f>(D23-E23)/E23</f>
        <v>-1.8154310008652974E-2</v>
      </c>
      <c r="G23" s="44">
        <f>SUM(G13:G22)</f>
        <v>76102</v>
      </c>
      <c r="H23" s="46"/>
      <c r="I23" s="47"/>
      <c r="J23" s="46"/>
      <c r="K23" s="48"/>
      <c r="L23" s="49"/>
      <c r="M23" s="37"/>
      <c r="N23" s="50"/>
      <c r="O23" s="51"/>
      <c r="Q23" s="40"/>
      <c r="T23" s="28"/>
      <c r="U23" s="28"/>
      <c r="V23" s="28"/>
      <c r="W23" s="30"/>
      <c r="X23" s="28"/>
      <c r="Y23" s="28"/>
      <c r="Z23" s="30"/>
    </row>
    <row r="24" spans="1:30" ht="12" customHeight="1">
      <c r="A24" s="52"/>
      <c r="B24" s="52"/>
      <c r="C24" s="53"/>
      <c r="D24" s="54"/>
      <c r="E24" s="54"/>
      <c r="F24" s="54"/>
      <c r="G24" s="55"/>
      <c r="H24" s="56"/>
      <c r="I24" s="57"/>
      <c r="J24" s="56"/>
      <c r="K24" s="58"/>
      <c r="L24" s="54"/>
      <c r="M24" s="55"/>
      <c r="N24" s="59"/>
      <c r="O24" s="60"/>
      <c r="Q24" s="40"/>
      <c r="T24" s="28"/>
      <c r="U24" s="28"/>
      <c r="V24" s="28"/>
      <c r="W24" s="30"/>
      <c r="X24" s="28"/>
      <c r="Y24" s="28"/>
      <c r="Z24" s="30"/>
    </row>
    <row r="25" spans="1:30" s="1" customFormat="1" ht="25.2" customHeight="1">
      <c r="A25" s="4">
        <v>11</v>
      </c>
      <c r="B25" s="4">
        <v>6</v>
      </c>
      <c r="C25" s="10" t="s">
        <v>56</v>
      </c>
      <c r="D25" s="35">
        <v>11474</v>
      </c>
      <c r="E25" s="11">
        <v>21262.39</v>
      </c>
      <c r="F25" s="36">
        <f>(D25-E25)/E25</f>
        <v>-0.46036169969603602</v>
      </c>
      <c r="G25" s="35">
        <v>2266</v>
      </c>
      <c r="H25" s="37">
        <v>50</v>
      </c>
      <c r="I25" s="37">
        <f t="shared" ref="I25:I36" si="2">G25/H25</f>
        <v>45.32</v>
      </c>
      <c r="J25" s="37">
        <v>7</v>
      </c>
      <c r="K25" s="37">
        <v>3</v>
      </c>
      <c r="L25" s="35">
        <v>63367.26</v>
      </c>
      <c r="M25" s="35">
        <v>11969</v>
      </c>
      <c r="N25" s="38">
        <v>43042</v>
      </c>
      <c r="O25" s="39" t="s">
        <v>27</v>
      </c>
      <c r="P25" s="12"/>
      <c r="Q25" s="40"/>
      <c r="R25" s="12"/>
      <c r="S25" s="12"/>
      <c r="T25" s="28"/>
      <c r="U25" s="28"/>
      <c r="V25" s="28"/>
      <c r="W25" s="30"/>
      <c r="X25" s="28"/>
      <c r="Y25" s="28"/>
      <c r="Z25" s="30"/>
      <c r="AA25" s="12"/>
      <c r="AB25" s="12"/>
      <c r="AC25" s="12"/>
      <c r="AD25" s="12"/>
    </row>
    <row r="26" spans="1:30" s="1" customFormat="1" ht="25.2" customHeight="1">
      <c r="A26" s="33">
        <v>12</v>
      </c>
      <c r="B26" s="4" t="s">
        <v>42</v>
      </c>
      <c r="C26" s="10" t="s">
        <v>74</v>
      </c>
      <c r="D26" s="11">
        <v>10193</v>
      </c>
      <c r="E26" s="11" t="s">
        <v>31</v>
      </c>
      <c r="F26" s="5" t="s">
        <v>31</v>
      </c>
      <c r="G26" s="11">
        <v>2237</v>
      </c>
      <c r="H26" s="6">
        <v>31</v>
      </c>
      <c r="I26" s="6">
        <f t="shared" si="2"/>
        <v>72.161290322580641</v>
      </c>
      <c r="J26" s="6">
        <v>8</v>
      </c>
      <c r="K26" s="6">
        <v>1</v>
      </c>
      <c r="L26" s="11">
        <v>10193</v>
      </c>
      <c r="M26" s="11">
        <v>2237</v>
      </c>
      <c r="N26" s="65">
        <v>43025</v>
      </c>
      <c r="O26" s="8" t="s">
        <v>75</v>
      </c>
      <c r="P26" s="63"/>
      <c r="Q26" s="9"/>
      <c r="R26" s="63"/>
      <c r="S26" s="63"/>
      <c r="T26" s="2"/>
      <c r="U26" s="2"/>
      <c r="V26" s="2"/>
      <c r="W26" s="3"/>
      <c r="X26" s="2"/>
      <c r="Y26" s="2"/>
      <c r="Z26" s="3"/>
      <c r="AA26" s="63"/>
      <c r="AB26" s="63"/>
      <c r="AC26" s="63"/>
      <c r="AD26" s="63"/>
    </row>
    <row r="27" spans="1:30" ht="25.2" customHeight="1">
      <c r="A27" s="4">
        <v>13</v>
      </c>
      <c r="B27" s="4">
        <v>9</v>
      </c>
      <c r="C27" s="10" t="s">
        <v>54</v>
      </c>
      <c r="D27" s="11">
        <v>7823.95</v>
      </c>
      <c r="E27" s="11">
        <v>13451.85</v>
      </c>
      <c r="F27" s="36">
        <f t="shared" ref="F27:F40" si="3">(D27-E27)/E27</f>
        <v>-0.41837368094351335</v>
      </c>
      <c r="G27" s="11">
        <v>1509</v>
      </c>
      <c r="H27" s="6">
        <v>45</v>
      </c>
      <c r="I27" s="6">
        <f t="shared" si="2"/>
        <v>33.533333333333331</v>
      </c>
      <c r="J27" s="6">
        <v>7</v>
      </c>
      <c r="K27" s="6">
        <v>4</v>
      </c>
      <c r="L27" s="11">
        <v>92590.29</v>
      </c>
      <c r="M27" s="11">
        <v>17221</v>
      </c>
      <c r="N27" s="7">
        <v>43035</v>
      </c>
      <c r="O27" s="8" t="s">
        <v>27</v>
      </c>
      <c r="P27" s="63"/>
      <c r="Q27" s="9"/>
      <c r="R27" s="63"/>
      <c r="S27" s="63"/>
      <c r="T27" s="2"/>
      <c r="U27" s="2"/>
      <c r="V27" s="2"/>
      <c r="W27" s="3"/>
      <c r="X27" s="2"/>
      <c r="Y27" s="2"/>
      <c r="Z27" s="3"/>
      <c r="AA27" s="63"/>
      <c r="AB27" s="63"/>
      <c r="AC27" s="63"/>
      <c r="AD27" s="63"/>
    </row>
    <row r="28" spans="1:30" ht="25.2" customHeight="1">
      <c r="A28" s="4">
        <v>14</v>
      </c>
      <c r="B28" s="4">
        <v>11</v>
      </c>
      <c r="C28" s="41" t="s">
        <v>46</v>
      </c>
      <c r="D28" s="35">
        <v>3645.62</v>
      </c>
      <c r="E28" s="35">
        <v>7084.91</v>
      </c>
      <c r="F28" s="36">
        <f t="shared" si="3"/>
        <v>-0.48543877057012724</v>
      </c>
      <c r="G28" s="35">
        <v>669</v>
      </c>
      <c r="H28" s="35">
        <v>18</v>
      </c>
      <c r="I28" s="37">
        <f t="shared" si="2"/>
        <v>37.166666666666664</v>
      </c>
      <c r="J28" s="35">
        <v>5</v>
      </c>
      <c r="K28" s="37">
        <v>4</v>
      </c>
      <c r="L28" s="35">
        <v>94581.65</v>
      </c>
      <c r="M28" s="35">
        <v>16847</v>
      </c>
      <c r="N28" s="38">
        <v>43035</v>
      </c>
      <c r="O28" s="39" t="s">
        <v>27</v>
      </c>
      <c r="Q28" s="40"/>
      <c r="T28" s="28"/>
      <c r="U28" s="28"/>
      <c r="V28" s="28"/>
      <c r="W28" s="30"/>
      <c r="X28" s="28"/>
      <c r="Y28" s="28"/>
      <c r="Z28" s="30"/>
    </row>
    <row r="29" spans="1:30" ht="25.2" customHeight="1">
      <c r="A29" s="33">
        <v>15</v>
      </c>
      <c r="B29" s="4">
        <v>10</v>
      </c>
      <c r="C29" s="10" t="s">
        <v>64</v>
      </c>
      <c r="D29" s="11">
        <v>2826.48</v>
      </c>
      <c r="E29" s="11">
        <v>10271.969999999999</v>
      </c>
      <c r="F29" s="36">
        <f t="shared" si="3"/>
        <v>-0.72483564496391639</v>
      </c>
      <c r="G29" s="11">
        <v>637</v>
      </c>
      <c r="H29" s="6">
        <v>12</v>
      </c>
      <c r="I29" s="6">
        <f t="shared" si="2"/>
        <v>53.083333333333336</v>
      </c>
      <c r="J29" s="6">
        <v>3</v>
      </c>
      <c r="K29" s="6">
        <v>2</v>
      </c>
      <c r="L29" s="11">
        <v>13098.45</v>
      </c>
      <c r="M29" s="11">
        <v>2614</v>
      </c>
      <c r="N29" s="7">
        <v>43049</v>
      </c>
      <c r="O29" s="8" t="s">
        <v>27</v>
      </c>
      <c r="P29" s="63"/>
      <c r="Q29" s="9"/>
      <c r="R29" s="63"/>
      <c r="S29" s="63"/>
      <c r="T29" s="2"/>
      <c r="U29" s="2"/>
      <c r="V29" s="2"/>
      <c r="W29" s="3"/>
      <c r="X29" s="2"/>
      <c r="Y29" s="2"/>
      <c r="Z29" s="3"/>
      <c r="AA29" s="63"/>
      <c r="AB29" s="63"/>
      <c r="AC29" s="63"/>
      <c r="AD29" s="63"/>
    </row>
    <row r="30" spans="1:30" ht="25.2" customHeight="1">
      <c r="A30" s="4">
        <v>16</v>
      </c>
      <c r="B30" s="4">
        <v>16</v>
      </c>
      <c r="C30" s="41" t="s">
        <v>39</v>
      </c>
      <c r="D30" s="35">
        <v>2102.23</v>
      </c>
      <c r="E30" s="35">
        <v>3522.66</v>
      </c>
      <c r="F30" s="36">
        <f t="shared" si="3"/>
        <v>-0.40322653903584221</v>
      </c>
      <c r="G30" s="35">
        <v>354</v>
      </c>
      <c r="H30" s="37">
        <v>12</v>
      </c>
      <c r="I30" s="37">
        <f t="shared" si="2"/>
        <v>29.5</v>
      </c>
      <c r="J30" s="37">
        <v>2</v>
      </c>
      <c r="K30" s="37">
        <v>7</v>
      </c>
      <c r="L30" s="35">
        <v>195429.17</v>
      </c>
      <c r="M30" s="35">
        <v>34130</v>
      </c>
      <c r="N30" s="38">
        <v>43014</v>
      </c>
      <c r="O30" s="39" t="s">
        <v>37</v>
      </c>
      <c r="Q30" s="40"/>
      <c r="T30" s="28"/>
      <c r="U30" s="28"/>
      <c r="V30" s="28"/>
      <c r="W30" s="30"/>
      <c r="X30" s="28"/>
      <c r="Y30" s="28"/>
      <c r="Z30" s="30"/>
    </row>
    <row r="31" spans="1:30" ht="25.2" customHeight="1">
      <c r="A31" s="4">
        <v>17</v>
      </c>
      <c r="B31" s="4">
        <v>12</v>
      </c>
      <c r="C31" s="41" t="s">
        <v>43</v>
      </c>
      <c r="D31" s="35">
        <v>1938.47</v>
      </c>
      <c r="E31" s="35">
        <v>6592.34</v>
      </c>
      <c r="F31" s="36">
        <f t="shared" si="3"/>
        <v>-0.70595114936426218</v>
      </c>
      <c r="G31" s="35">
        <v>287</v>
      </c>
      <c r="H31" s="37">
        <v>11</v>
      </c>
      <c r="I31" s="37">
        <f t="shared" si="2"/>
        <v>26.09090909090909</v>
      </c>
      <c r="J31" s="37">
        <v>2</v>
      </c>
      <c r="K31" s="37">
        <v>5</v>
      </c>
      <c r="L31" s="35">
        <v>145971.25</v>
      </c>
      <c r="M31" s="35">
        <v>23211</v>
      </c>
      <c r="N31" s="38">
        <v>43028</v>
      </c>
      <c r="O31" s="39" t="s">
        <v>33</v>
      </c>
      <c r="Q31" s="40"/>
      <c r="T31" s="28"/>
      <c r="U31" s="28"/>
      <c r="V31" s="28"/>
      <c r="W31" s="30"/>
      <c r="X31" s="28"/>
      <c r="Y31" s="28"/>
      <c r="Z31" s="30"/>
    </row>
    <row r="32" spans="1:30" ht="25.2" customHeight="1">
      <c r="A32" s="33">
        <v>18</v>
      </c>
      <c r="B32" s="4">
        <v>14</v>
      </c>
      <c r="C32" s="41" t="s">
        <v>47</v>
      </c>
      <c r="D32" s="35">
        <v>1760.56</v>
      </c>
      <c r="E32" s="35">
        <v>4156</v>
      </c>
      <c r="F32" s="36">
        <f t="shared" si="3"/>
        <v>-0.57638113570741101</v>
      </c>
      <c r="G32" s="35">
        <v>371</v>
      </c>
      <c r="H32" s="37">
        <v>10</v>
      </c>
      <c r="I32" s="37">
        <f t="shared" si="2"/>
        <v>37.1</v>
      </c>
      <c r="J32" s="37">
        <v>2</v>
      </c>
      <c r="K32" s="37">
        <v>4</v>
      </c>
      <c r="L32" s="35">
        <v>33614.380000000005</v>
      </c>
      <c r="M32" s="35">
        <v>6516</v>
      </c>
      <c r="N32" s="38">
        <v>43035</v>
      </c>
      <c r="O32" s="39" t="s">
        <v>32</v>
      </c>
      <c r="Q32" s="40"/>
      <c r="T32" s="28"/>
      <c r="U32" s="28"/>
      <c r="V32" s="28"/>
      <c r="W32" s="30"/>
      <c r="X32" s="28"/>
      <c r="Y32" s="28"/>
      <c r="Z32" s="30"/>
    </row>
    <row r="33" spans="1:30" s="1" customFormat="1" ht="25.2" customHeight="1">
      <c r="A33" s="4">
        <v>19</v>
      </c>
      <c r="B33" s="4">
        <v>18</v>
      </c>
      <c r="C33" s="10" t="s">
        <v>57</v>
      </c>
      <c r="D33" s="11">
        <v>1603.8000000000002</v>
      </c>
      <c r="E33" s="11">
        <v>2701</v>
      </c>
      <c r="F33" s="36">
        <f t="shared" si="3"/>
        <v>-0.40621991854868561</v>
      </c>
      <c r="G33" s="11">
        <v>397</v>
      </c>
      <c r="H33" s="6">
        <v>5</v>
      </c>
      <c r="I33" s="6">
        <f t="shared" si="2"/>
        <v>79.400000000000006</v>
      </c>
      <c r="J33" s="6">
        <v>2</v>
      </c>
      <c r="K33" s="6">
        <v>3</v>
      </c>
      <c r="L33" s="11">
        <v>19144.109999999997</v>
      </c>
      <c r="M33" s="11">
        <v>3578</v>
      </c>
      <c r="N33" s="7">
        <v>43042</v>
      </c>
      <c r="O33" s="8" t="s">
        <v>32</v>
      </c>
      <c r="P33" s="63"/>
      <c r="Q33" s="9"/>
      <c r="R33" s="63"/>
      <c r="S33" s="63"/>
      <c r="T33" s="2"/>
      <c r="U33" s="2"/>
      <c r="V33" s="2"/>
      <c r="W33" s="3"/>
      <c r="X33" s="2"/>
      <c r="Y33" s="2"/>
      <c r="Z33" s="3"/>
      <c r="AA33" s="63"/>
      <c r="AB33" s="63"/>
      <c r="AC33" s="63"/>
      <c r="AD33" s="63"/>
    </row>
    <row r="34" spans="1:30" ht="25.2" customHeight="1">
      <c r="A34" s="4">
        <v>20</v>
      </c>
      <c r="B34" s="4">
        <v>13</v>
      </c>
      <c r="C34" s="34" t="s">
        <v>40</v>
      </c>
      <c r="D34" s="35">
        <v>1208.28</v>
      </c>
      <c r="E34" s="35">
        <v>4559.01</v>
      </c>
      <c r="F34" s="36">
        <f t="shared" si="3"/>
        <v>-0.73496877611586731</v>
      </c>
      <c r="G34" s="35">
        <v>345</v>
      </c>
      <c r="H34" s="35">
        <v>9</v>
      </c>
      <c r="I34" s="37">
        <f t="shared" si="2"/>
        <v>38.333333333333336</v>
      </c>
      <c r="J34" s="35">
        <v>3</v>
      </c>
      <c r="K34" s="37">
        <v>7</v>
      </c>
      <c r="L34" s="35">
        <v>466338.07</v>
      </c>
      <c r="M34" s="35">
        <v>89616</v>
      </c>
      <c r="N34" s="38">
        <v>43014</v>
      </c>
      <c r="O34" s="39" t="s">
        <v>41</v>
      </c>
      <c r="Q34" s="40"/>
      <c r="T34" s="28"/>
      <c r="U34" s="28"/>
      <c r="V34" s="28"/>
      <c r="W34" s="30"/>
      <c r="X34" s="28"/>
      <c r="Y34" s="28"/>
      <c r="Z34" s="30"/>
    </row>
    <row r="35" spans="1:30" ht="25.2" customHeight="1">
      <c r="A35" s="33">
        <v>21</v>
      </c>
      <c r="B35" s="4">
        <v>20</v>
      </c>
      <c r="C35" s="41" t="s">
        <v>36</v>
      </c>
      <c r="D35" s="35">
        <v>386.04</v>
      </c>
      <c r="E35" s="35">
        <v>610.66</v>
      </c>
      <c r="F35" s="36">
        <f t="shared" si="3"/>
        <v>-0.36783152654504953</v>
      </c>
      <c r="G35" s="35">
        <v>84</v>
      </c>
      <c r="H35" s="37">
        <v>4</v>
      </c>
      <c r="I35" s="37">
        <f t="shared" si="2"/>
        <v>21</v>
      </c>
      <c r="J35" s="37">
        <v>1</v>
      </c>
      <c r="K35" s="37">
        <v>9</v>
      </c>
      <c r="L35" s="35">
        <v>125796.12</v>
      </c>
      <c r="M35" s="35">
        <v>28159</v>
      </c>
      <c r="N35" s="38">
        <v>43000</v>
      </c>
      <c r="O35" s="39" t="s">
        <v>33</v>
      </c>
      <c r="Q35" s="40"/>
      <c r="T35" s="28"/>
      <c r="U35" s="28"/>
      <c r="V35" s="28"/>
      <c r="W35" s="30"/>
      <c r="X35" s="28"/>
      <c r="Y35" s="28"/>
      <c r="Z35" s="30"/>
    </row>
    <row r="36" spans="1:30" ht="25.2" customHeight="1">
      <c r="A36" s="4">
        <v>22</v>
      </c>
      <c r="B36" s="4">
        <v>19</v>
      </c>
      <c r="C36" s="41" t="s">
        <v>38</v>
      </c>
      <c r="D36" s="35">
        <v>384.02</v>
      </c>
      <c r="E36" s="35">
        <v>1336.41</v>
      </c>
      <c r="F36" s="36">
        <f t="shared" si="3"/>
        <v>-0.71264806459095642</v>
      </c>
      <c r="G36" s="35">
        <v>87</v>
      </c>
      <c r="H36" s="37">
        <v>3</v>
      </c>
      <c r="I36" s="37">
        <f t="shared" si="2"/>
        <v>29</v>
      </c>
      <c r="J36" s="37">
        <v>1</v>
      </c>
      <c r="K36" s="37">
        <v>7</v>
      </c>
      <c r="L36" s="35">
        <v>105051.37</v>
      </c>
      <c r="M36" s="35">
        <v>25182</v>
      </c>
      <c r="N36" s="38">
        <v>43014</v>
      </c>
      <c r="O36" s="39" t="s">
        <v>27</v>
      </c>
      <c r="Q36" s="40"/>
      <c r="T36" s="28"/>
      <c r="U36" s="28"/>
      <c r="V36" s="28"/>
      <c r="W36" s="30"/>
      <c r="X36" s="28"/>
      <c r="Y36" s="28"/>
      <c r="Z36" s="30"/>
    </row>
    <row r="37" spans="1:30" s="63" customFormat="1" ht="25.2" customHeight="1">
      <c r="A37" s="4">
        <v>23</v>
      </c>
      <c r="B37" s="4">
        <v>22</v>
      </c>
      <c r="C37" s="41" t="s">
        <v>45</v>
      </c>
      <c r="D37" s="35">
        <v>152</v>
      </c>
      <c r="E37" s="35">
        <v>343</v>
      </c>
      <c r="F37" s="36">
        <f t="shared" si="3"/>
        <v>-0.5568513119533528</v>
      </c>
      <c r="G37" s="35">
        <v>33</v>
      </c>
      <c r="H37" s="6" t="s">
        <v>31</v>
      </c>
      <c r="I37" s="37" t="s">
        <v>31</v>
      </c>
      <c r="J37" s="37">
        <v>1</v>
      </c>
      <c r="K37" s="37">
        <v>6</v>
      </c>
      <c r="L37" s="35">
        <v>17183</v>
      </c>
      <c r="M37" s="35">
        <v>3627</v>
      </c>
      <c r="N37" s="38">
        <v>43021</v>
      </c>
      <c r="O37" s="39" t="s">
        <v>35</v>
      </c>
      <c r="P37" s="12"/>
      <c r="Q37" s="40"/>
      <c r="R37" s="12"/>
      <c r="S37" s="12"/>
      <c r="T37" s="28"/>
      <c r="U37" s="28"/>
      <c r="V37" s="28"/>
      <c r="W37" s="30"/>
      <c r="X37" s="28"/>
      <c r="Y37" s="28"/>
      <c r="Z37" s="30"/>
      <c r="AA37" s="12"/>
      <c r="AB37" s="12"/>
      <c r="AC37" s="12"/>
      <c r="AD37" s="12"/>
    </row>
    <row r="38" spans="1:30" s="63" customFormat="1" ht="25.2" customHeight="1">
      <c r="A38" s="33">
        <v>24</v>
      </c>
      <c r="B38" s="4">
        <v>24</v>
      </c>
      <c r="C38" s="10" t="s">
        <v>58</v>
      </c>
      <c r="D38" s="35">
        <v>106.28</v>
      </c>
      <c r="E38" s="11">
        <v>219.4</v>
      </c>
      <c r="F38" s="36">
        <f t="shared" si="3"/>
        <v>-0.51558796718322697</v>
      </c>
      <c r="G38" s="35">
        <v>23</v>
      </c>
      <c r="H38" s="37">
        <v>6</v>
      </c>
      <c r="I38" s="37">
        <f>G38/H38</f>
        <v>3.8333333333333335</v>
      </c>
      <c r="J38" s="37">
        <v>1</v>
      </c>
      <c r="K38" s="37">
        <v>3</v>
      </c>
      <c r="L38" s="35">
        <v>1390.5800000000002</v>
      </c>
      <c r="M38" s="35">
        <v>309</v>
      </c>
      <c r="N38" s="38">
        <v>43042</v>
      </c>
      <c r="O38" s="8" t="s">
        <v>59</v>
      </c>
      <c r="P38" s="12"/>
      <c r="Q38" s="40"/>
      <c r="R38" s="12"/>
      <c r="S38" s="12"/>
      <c r="T38" s="28"/>
      <c r="U38" s="28"/>
      <c r="V38" s="28"/>
      <c r="W38" s="30"/>
      <c r="X38" s="28"/>
      <c r="Y38" s="28"/>
      <c r="Z38" s="30"/>
      <c r="AA38" s="12"/>
      <c r="AB38" s="12"/>
      <c r="AC38" s="12"/>
      <c r="AD38" s="12"/>
    </row>
    <row r="39" spans="1:30" s="63" customFormat="1" ht="25.2" customHeight="1">
      <c r="A39" s="4">
        <v>25</v>
      </c>
      <c r="B39" s="4">
        <v>21</v>
      </c>
      <c r="C39" s="41" t="s">
        <v>48</v>
      </c>
      <c r="D39" s="35">
        <v>63</v>
      </c>
      <c r="E39" s="35">
        <v>596.22</v>
      </c>
      <c r="F39" s="36">
        <f t="shared" si="3"/>
        <v>-0.8943343061286102</v>
      </c>
      <c r="G39" s="35">
        <v>18</v>
      </c>
      <c r="H39" s="37">
        <v>1</v>
      </c>
      <c r="I39" s="37">
        <f>G39/H39</f>
        <v>18</v>
      </c>
      <c r="J39" s="37">
        <v>1</v>
      </c>
      <c r="K39" s="37">
        <v>5</v>
      </c>
      <c r="L39" s="35">
        <v>34393.089999999997</v>
      </c>
      <c r="M39" s="35">
        <v>6340</v>
      </c>
      <c r="N39" s="38">
        <v>43028</v>
      </c>
      <c r="O39" s="39" t="s">
        <v>28</v>
      </c>
      <c r="P39" s="12"/>
      <c r="Q39" s="40"/>
      <c r="R39" s="12"/>
      <c r="S39" s="12"/>
      <c r="T39" s="28"/>
      <c r="U39" s="28"/>
      <c r="V39" s="28"/>
      <c r="W39" s="30"/>
      <c r="X39" s="28"/>
      <c r="Y39" s="28"/>
      <c r="Z39" s="30"/>
      <c r="AA39" s="12"/>
      <c r="AB39" s="12"/>
      <c r="AC39" s="12"/>
      <c r="AD39" s="12"/>
    </row>
    <row r="40" spans="1:30" ht="25.2" customHeight="1">
      <c r="A40" s="4">
        <v>26</v>
      </c>
      <c r="B40" s="4">
        <v>17</v>
      </c>
      <c r="C40" s="10" t="s">
        <v>65</v>
      </c>
      <c r="D40" s="11">
        <v>6</v>
      </c>
      <c r="E40" s="11">
        <v>3310</v>
      </c>
      <c r="F40" s="36">
        <f t="shared" si="3"/>
        <v>-0.99818731117824777</v>
      </c>
      <c r="G40" s="11">
        <v>4</v>
      </c>
      <c r="H40" s="6">
        <v>1</v>
      </c>
      <c r="I40" s="6">
        <f>G40/H40</f>
        <v>4</v>
      </c>
      <c r="J40" s="6">
        <v>1</v>
      </c>
      <c r="K40" s="6">
        <v>2</v>
      </c>
      <c r="L40" s="11">
        <v>3316.36</v>
      </c>
      <c r="M40" s="11">
        <v>664</v>
      </c>
      <c r="N40" s="7">
        <v>43049</v>
      </c>
      <c r="O40" s="8" t="s">
        <v>28</v>
      </c>
      <c r="P40" s="63"/>
      <c r="Q40" s="9"/>
      <c r="R40" s="63"/>
      <c r="S40" s="63"/>
      <c r="T40" s="2"/>
      <c r="U40" s="2"/>
      <c r="V40" s="2"/>
      <c r="W40" s="3"/>
      <c r="X40" s="2"/>
      <c r="Y40" s="2"/>
      <c r="Z40" s="3"/>
      <c r="AA40" s="63"/>
      <c r="AB40" s="63"/>
      <c r="AC40" s="63"/>
      <c r="AD40" s="63"/>
    </row>
    <row r="41" spans="1:30" ht="25.2" customHeight="1">
      <c r="A41" s="42"/>
      <c r="B41" s="42"/>
      <c r="C41" s="43" t="s">
        <v>76</v>
      </c>
      <c r="D41" s="44">
        <f>SUM(D23:D40)</f>
        <v>435050.50999999995</v>
      </c>
      <c r="E41" s="44">
        <f>SUM(E23:E40)</f>
        <v>476594.16999999993</v>
      </c>
      <c r="F41" s="45">
        <f t="shared" ref="F41" si="4">(D41-E41)/E41</f>
        <v>-8.7167788896788181E-2</v>
      </c>
      <c r="G41" s="44">
        <f>SUM(G23:G40)</f>
        <v>85423</v>
      </c>
      <c r="H41" s="46"/>
      <c r="I41" s="47"/>
      <c r="J41" s="46"/>
      <c r="K41" s="48"/>
      <c r="L41" s="49"/>
      <c r="M41" s="61"/>
      <c r="N41" s="50"/>
      <c r="O41" s="62"/>
      <c r="R41" s="28"/>
      <c r="S41" s="28"/>
      <c r="T41" s="28"/>
      <c r="U41" s="30"/>
      <c r="V41" s="28"/>
      <c r="W41" s="28"/>
      <c r="X41" s="30"/>
    </row>
    <row r="43" spans="1:30">
      <c r="B43" s="40"/>
    </row>
    <row r="50" spans="1:26" ht="17.399999999999999" customHeight="1"/>
    <row r="58" spans="1:26" ht="25.2" customHeight="1">
      <c r="A58" s="42"/>
      <c r="B58" s="42"/>
      <c r="C58" s="43" t="s">
        <v>34</v>
      </c>
      <c r="D58" s="44">
        <f>SUM(D30:D40)</f>
        <v>9710.6800000000021</v>
      </c>
      <c r="E58" s="44">
        <f>SUM(E30:E40)</f>
        <v>27946.700000000004</v>
      </c>
      <c r="F58" s="45">
        <f>(D58-E58)/E58</f>
        <v>-0.65252856330085485</v>
      </c>
      <c r="G58" s="44">
        <f>SUM(G30:G40)</f>
        <v>2003</v>
      </c>
      <c r="H58" s="46"/>
      <c r="I58" s="47"/>
      <c r="J58" s="46"/>
      <c r="K58" s="48"/>
      <c r="L58" s="49"/>
      <c r="M58" s="37"/>
      <c r="N58" s="50"/>
      <c r="O58" s="51"/>
      <c r="Q58" s="40"/>
      <c r="T58" s="28"/>
      <c r="U58" s="28"/>
      <c r="V58" s="28"/>
      <c r="W58" s="30"/>
      <c r="X58" s="28"/>
      <c r="Y58" s="28"/>
      <c r="Z58" s="30"/>
    </row>
    <row r="59" spans="1:26" ht="11.25" customHeight="1">
      <c r="A59" s="52"/>
      <c r="B59" s="52"/>
      <c r="C59" s="53"/>
      <c r="D59" s="54"/>
      <c r="E59" s="54"/>
      <c r="F59" s="54"/>
      <c r="G59" s="55"/>
      <c r="H59" s="56"/>
      <c r="I59" s="57"/>
      <c r="J59" s="56"/>
      <c r="K59" s="58"/>
      <c r="L59" s="54"/>
      <c r="M59" s="55"/>
      <c r="N59" s="59"/>
      <c r="O59" s="60"/>
      <c r="Q59" s="40"/>
      <c r="T59" s="28"/>
      <c r="U59" s="28"/>
      <c r="V59" s="28"/>
      <c r="W59" s="30"/>
      <c r="X59" s="28"/>
      <c r="Y59" s="28"/>
      <c r="Z59" s="30"/>
    </row>
    <row r="70" spans="20:26" ht="12" customHeight="1">
      <c r="T70" s="28"/>
      <c r="U70" s="28"/>
      <c r="V70" s="28"/>
      <c r="W70" s="30"/>
      <c r="X70" s="28"/>
      <c r="Y70" s="28"/>
      <c r="Z70" s="30"/>
    </row>
  </sheetData>
  <sortState ref="A13:AD40">
    <sortCondition descending="1" ref="D13:D40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2017-11-27T13:15:55Z</dcterms:modified>
</cp:coreProperties>
</file>