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7\Gruodis\Savaitė\"/>
    </mc:Choice>
  </mc:AlternateContent>
  <bookViews>
    <workbookView xWindow="0" yWindow="0" windowWidth="23040" windowHeight="9060" xr2:uid="{00000000-000D-0000-FFFF-FFFF00000000}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G42" i="1" l="1"/>
  <c r="E42" i="1"/>
  <c r="D42" i="1"/>
  <c r="G23" i="1"/>
  <c r="E23" i="1"/>
  <c r="D23" i="1"/>
  <c r="I39" i="1"/>
  <c r="F39" i="1"/>
  <c r="I29" i="1" l="1"/>
  <c r="I25" i="1"/>
  <c r="F26" i="1" l="1"/>
  <c r="I33" i="1"/>
  <c r="F40" i="1"/>
  <c r="F15" i="1"/>
  <c r="I38" i="1"/>
  <c r="F17" i="1"/>
  <c r="I37" i="1"/>
  <c r="I13" i="1"/>
  <c r="E21" i="1"/>
  <c r="I26" i="1"/>
  <c r="F19" i="1"/>
  <c r="I40" i="1"/>
  <c r="I15" i="1"/>
  <c r="G64" i="1"/>
  <c r="E64" i="1"/>
  <c r="D64" i="1"/>
  <c r="F27" i="1"/>
  <c r="I19" i="1"/>
  <c r="F14" i="1"/>
  <c r="F16" i="1"/>
  <c r="F22" i="1"/>
  <c r="F32" i="1"/>
  <c r="F31" i="1"/>
  <c r="I16" i="1"/>
  <c r="I14" i="1"/>
  <c r="I27" i="1"/>
  <c r="F36" i="1"/>
  <c r="I31" i="1"/>
  <c r="F20" i="1"/>
  <c r="I32" i="1"/>
  <c r="I20" i="1"/>
  <c r="F30" i="1"/>
  <c r="I30" i="1"/>
  <c r="F28" i="1"/>
  <c r="F21" i="1"/>
  <c r="I28" i="1"/>
  <c r="I21" i="1"/>
  <c r="F42" i="1" l="1"/>
  <c r="F64" i="1"/>
  <c r="F23" i="1"/>
</calcChain>
</file>

<file path=xl/sharedStrings.xml><?xml version="1.0" encoding="utf-8"?>
<sst xmlns="http://schemas.openxmlformats.org/spreadsheetml/2006/main" count="147" uniqueCount="76">
  <si>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</si>
  <si>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</si>
  <si>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</si>
  <si>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</si>
  <si>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</si>
  <si>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</si>
  <si>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</si>
  <si>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</si>
  <si>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</si>
  <si>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</si>
  <si>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</si>
  <si>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</si>
  <si>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</si>
  <si>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</si>
  <si>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</si>
  <si>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</si>
  <si>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</si>
  <si>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</si>
  <si>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</si>
  <si>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</si>
  <si>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</si>
  <si>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</si>
  <si>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</si>
  <si>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</si>
  <si>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</si>
  <si>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</si>
  <si>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</si>
  <si>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</si>
  <si>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Theatrical Film Distribution</t>
  </si>
  <si>
    <t>Žiūrovų lankomumo vidurkis</t>
  </si>
  <si>
    <t>Total (10)</t>
  </si>
  <si>
    <t>-</t>
  </si>
  <si>
    <t>Total (20)</t>
  </si>
  <si>
    <t>Garsų pasaulio įrašai</t>
  </si>
  <si>
    <t>N</t>
  </si>
  <si>
    <t>Trys milijonai eurų</t>
  </si>
  <si>
    <t>Vabalo filmai</t>
  </si>
  <si>
    <t>Žmogžudystė rytų eksprese (Murder On The Orient Express)</t>
  </si>
  <si>
    <t>Gerumo stebuklas (Wonder)</t>
  </si>
  <si>
    <t>Mažasis vampyras (Little Vampire)</t>
  </si>
  <si>
    <t>P</t>
  </si>
  <si>
    <t>Preview</t>
  </si>
  <si>
    <t>Meškiukas Padingtonas 2 (Paddington 2)</t>
  </si>
  <si>
    <t>Kvadratas (Rutan)</t>
  </si>
  <si>
    <t>Kino Aljansas</t>
  </si>
  <si>
    <t>Užburtas ratas (Wonder wheel)</t>
  </si>
  <si>
    <t>Stebuklas</t>
  </si>
  <si>
    <t>In Script</t>
  </si>
  <si>
    <t>Kaip išgelbėti Kalėdas (Santa &amp; Cie)</t>
  </si>
  <si>
    <t>Bulius Ferdinandas (Ferdinand)</t>
  </si>
  <si>
    <t>Žvaigždžių karai: paskutiniai džedajai (Star Wars: Episode VIII - The Last Jedi)</t>
  </si>
  <si>
    <t>Didysis šou meistras (The Greatest Showman)</t>
  </si>
  <si>
    <t>December 22-28</t>
  </si>
  <si>
    <t>Gruodžio 22-28 d.</t>
  </si>
  <si>
    <t xml:space="preserve">Džiumandži: Sveiki atvykę į Džiungles (Jumanji: Welcome To The Jungle) 
</t>
  </si>
  <si>
    <t>Naujosios Eglutės (Novyje yolki)</t>
  </si>
  <si>
    <t>Mano mažasis ponis (My little pony)</t>
  </si>
  <si>
    <t>N / 16</t>
  </si>
  <si>
    <t>Ryžių karoliukai (Basmati Blues)</t>
  </si>
  <si>
    <t>December 29-January 4 Lithuanian top</t>
  </si>
  <si>
    <t>Gruodžio 29-Sausio 4 d. Lietuvos kino teatruose rodytų filmų topas</t>
  </si>
  <si>
    <t>December 29-January 4</t>
  </si>
  <si>
    <t>Gruodžio 29-Sausio 4 d.</t>
  </si>
  <si>
    <t xml:space="preserve">Klasės susitikimas: berniukai sugrįžta!
</t>
  </si>
  <si>
    <t>Fiksikai (Fiksiki)</t>
  </si>
  <si>
    <t>Aštuonkojis Dipas (Deep)</t>
  </si>
  <si>
    <t>Best Film</t>
  </si>
  <si>
    <t>(Ne)Laukti svečiai (With open arms)</t>
  </si>
  <si>
    <t>Emoji Filmas (Emoji)</t>
  </si>
  <si>
    <t>Loganų sėkmė (Logans lucky)</t>
  </si>
  <si>
    <t>Tu išnyksti (Du forsvinder)</t>
  </si>
  <si>
    <t>Viisi pasaulio pinigai (All the Money in the World)</t>
  </si>
  <si>
    <t>Pokerio princesė (Molly's Game)</t>
  </si>
  <si>
    <t>Koko (Coco)</t>
  </si>
  <si>
    <t>Ratai 3 (Cars 3)</t>
  </si>
  <si>
    <t>Total (27)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</si>
</sst>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_-* #,##0.00_-;\-* #,##0.00_-;_-* &quot;-&quot;??_-;_-@_-"/>
    <numFmt numFmtId="165" formatCode="#,##0.00\ [$€-1];[Red]\-#,##0.00\ [$€-1]"/>
  </numFmts>
  <fonts count="29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sz val="10"/>
      <color theme="1"/>
      <name val="Verdana"/>
      <family val="2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10"/>
      <name val="Verdana"/>
      <family val="2"/>
      <charset val="186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b/>
      <sz val="10"/>
      <color rgb="FF000000"/>
      <name val="Verdana"/>
      <family val="2"/>
      <charset val="186"/>
    </font>
    <font>
      <sz val="8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</cellStyleXfs>
  <cellXfs count="86">
    <xf numFmtId="0" fontId="0" fillId="0" borderId="0" xfId="0"/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0" fontId="13" fillId="0" borderId="7" xfId="0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0" xfId="0" applyFont="1"/>
    <xf numFmtId="0" fontId="12" fillId="2" borderId="8" xfId="0" applyFont="1" applyFill="1" applyBorder="1" applyAlignment="1">
      <alignment horizontal="left" vertical="center" wrapText="1"/>
    </xf>
    <xf numFmtId="0" fontId="17" fillId="0" borderId="0" xfId="0" applyFont="1"/>
    <xf numFmtId="0" fontId="18" fillId="0" borderId="0" xfId="0" applyFont="1" applyAlignment="1">
      <alignment horizontal="center"/>
    </xf>
    <xf numFmtId="0" fontId="20" fillId="2" borderId="5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20" fillId="2" borderId="6" xfId="0" applyFont="1" applyFill="1" applyBorder="1" applyAlignment="1">
      <alignment horizontal="center" vertical="center" wrapText="1"/>
    </xf>
    <xf numFmtId="165" fontId="17" fillId="0" borderId="0" xfId="0" applyNumberFormat="1" applyFont="1" applyBorder="1"/>
    <xf numFmtId="3" fontId="17" fillId="0" borderId="0" xfId="0" applyNumberFormat="1" applyFont="1" applyBorder="1"/>
    <xf numFmtId="0" fontId="20" fillId="2" borderId="2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vertical="center" wrapText="1"/>
    </xf>
    <xf numFmtId="3" fontId="17" fillId="0" borderId="0" xfId="0" applyNumberFormat="1" applyFont="1"/>
    <xf numFmtId="8" fontId="17" fillId="0" borderId="0" xfId="0" applyNumberFormat="1" applyFont="1" applyBorder="1"/>
    <xf numFmtId="6" fontId="17" fillId="0" borderId="0" xfId="0" applyNumberFormat="1" applyFont="1" applyBorder="1"/>
    <xf numFmtId="0" fontId="20" fillId="2" borderId="4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wrapText="1"/>
    </xf>
    <xf numFmtId="4" fontId="17" fillId="0" borderId="0" xfId="0" applyNumberFormat="1" applyFont="1" applyBorder="1"/>
    <xf numFmtId="0" fontId="20" fillId="2" borderId="6" xfId="0" applyFont="1" applyFill="1" applyBorder="1" applyAlignment="1">
      <alignment horizontal="center" wrapText="1"/>
    </xf>
    <xf numFmtId="4" fontId="17" fillId="0" borderId="0" xfId="0" applyNumberFormat="1" applyFont="1"/>
    <xf numFmtId="0" fontId="20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3" fontId="21" fillId="0" borderId="7" xfId="0" applyNumberFormat="1" applyFont="1" applyBorder="1" applyAlignment="1">
      <alignment horizontal="center" vertical="center"/>
    </xf>
    <xf numFmtId="10" fontId="22" fillId="2" borderId="8" xfId="0" applyNumberFormat="1" applyFont="1" applyFill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  <xf numFmtId="0" fontId="24" fillId="0" borderId="0" xfId="0" applyFont="1"/>
    <xf numFmtId="0" fontId="19" fillId="2" borderId="8" xfId="0" applyFont="1" applyFill="1" applyBorder="1" applyAlignment="1">
      <alignment horizontal="left" vertical="center" wrapText="1"/>
    </xf>
    <xf numFmtId="0" fontId="23" fillId="0" borderId="7" xfId="0" applyFont="1" applyBorder="1" applyAlignment="1">
      <alignment horizontal="center" vertical="center"/>
    </xf>
    <xf numFmtId="0" fontId="25" fillId="2" borderId="7" xfId="0" applyFont="1" applyFill="1" applyBorder="1" applyAlignment="1">
      <alignment horizontal="right" vertical="center" wrapText="1"/>
    </xf>
    <xf numFmtId="3" fontId="26" fillId="0" borderId="7" xfId="0" applyNumberFormat="1" applyFont="1" applyBorder="1" applyAlignment="1">
      <alignment horizontal="center" vertical="center"/>
    </xf>
    <xf numFmtId="10" fontId="27" fillId="2" borderId="8" xfId="0" applyNumberFormat="1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1" fontId="22" fillId="2" borderId="7" xfId="0" applyNumberFormat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4" fontId="22" fillId="2" borderId="7" xfId="0" applyNumberFormat="1" applyFont="1" applyFill="1" applyBorder="1" applyAlignment="1">
      <alignment horizontal="center" vertical="center"/>
    </xf>
    <xf numFmtId="14" fontId="22" fillId="0" borderId="7" xfId="0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 shrinkToFit="1"/>
    </xf>
    <xf numFmtId="0" fontId="23" fillId="3" borderId="7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vertical="center" wrapText="1"/>
    </xf>
    <xf numFmtId="4" fontId="22" fillId="3" borderId="7" xfId="0" applyNumberFormat="1" applyFont="1" applyFill="1" applyBorder="1" applyAlignment="1">
      <alignment horizontal="center" vertical="center"/>
    </xf>
    <xf numFmtId="3" fontId="19" fillId="3" borderId="7" xfId="0" applyNumberFormat="1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1" fontId="22" fillId="3" borderId="7" xfId="0" applyNumberFormat="1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14" fontId="22" fillId="3" borderId="7" xfId="0" applyNumberFormat="1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 shrinkToFit="1"/>
    </xf>
    <xf numFmtId="3" fontId="19" fillId="2" borderId="7" xfId="0" applyNumberFormat="1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1" fillId="0" borderId="0" xfId="0" applyFont="1"/>
    <xf numFmtId="14" fontId="12" fillId="0" borderId="8" xfId="0" applyNumberFormat="1" applyFont="1" applyBorder="1" applyAlignment="1">
      <alignment horizontal="center" vertical="center" wrapText="1"/>
    </xf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0" fontId="13" fillId="0" borderId="7" xfId="0" applyFont="1" applyBorder="1" applyAlignment="1">
      <alignment horizontal="center" vertical="center"/>
    </xf>
    <xf numFmtId="10" fontId="14" fillId="2" borderId="8" xfId="0" applyNumberFormat="1" applyFont="1" applyFill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0" xfId="0" applyFont="1"/>
    <xf numFmtId="0" fontId="12" fillId="2" borderId="8" xfId="0" applyFont="1" applyFill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3" fontId="26" fillId="0" borderId="7" xfId="0" applyNumberFormat="1" applyFont="1" applyBorder="1" applyAlignment="1">
      <alignment horizontal="center" vertical="center"/>
    </xf>
    <xf numFmtId="0" fontId="0" fillId="0" borderId="0" xfId="0"/>
    <xf numFmtId="0" fontId="11" fillId="0" borderId="0" xfId="0" applyFont="1"/>
    <xf numFmtId="10" fontId="22" fillId="2" borderId="7" xfId="0" applyNumberFormat="1" applyFont="1" applyFill="1" applyBorder="1" applyAlignment="1">
      <alignment horizontal="center" vertical="center"/>
    </xf>
    <xf numFmtId="10" fontId="12" fillId="2" borderId="7" xfId="0" applyNumberFormat="1" applyFont="1" applyFill="1" applyBorder="1" applyAlignment="1">
      <alignment horizontal="center" vertical="center"/>
    </xf>
    <xf numFmtId="0" fontId="28" fillId="0" borderId="0" xfId="0" applyFont="1"/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</cellXfs>
  <cellStyles count="21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Normal" xfId="0" builtinId="0"/>
    <cellStyle name="Normal 10" xfId="18" xr:uid="{00000000-0005-0000-0000-000005000000}"/>
    <cellStyle name="Normal 11" xfId="19" xr:uid="{00000000-0005-0000-0000-000006000000}"/>
    <cellStyle name="Normal 2" xfId="1" xr:uid="{00000000-0005-0000-0000-000007000000}"/>
    <cellStyle name="Normal 2 2" xfId="3" xr:uid="{00000000-0005-0000-0000-000008000000}"/>
    <cellStyle name="Normal 2 3" xfId="13" xr:uid="{00000000-0005-0000-0000-000009000000}"/>
    <cellStyle name="Normal 3" xfId="2" xr:uid="{00000000-0005-0000-0000-00000A000000}"/>
    <cellStyle name="Normal 3 2" xfId="4" xr:uid="{00000000-0005-0000-0000-00000B000000}"/>
    <cellStyle name="Normal 4" xfId="5" xr:uid="{00000000-0005-0000-0000-00000C000000}"/>
    <cellStyle name="Normal 5" xfId="6" xr:uid="{00000000-0005-0000-0000-00000D000000}"/>
    <cellStyle name="Normal 6" xfId="7" xr:uid="{00000000-0005-0000-0000-00000E000000}"/>
    <cellStyle name="Normal 7" xfId="8" xr:uid="{00000000-0005-0000-0000-00000F000000}"/>
    <cellStyle name="Normal 7 2" xfId="10" xr:uid="{00000000-0005-0000-0000-000010000000}"/>
    <cellStyle name="Normal 8" xfId="11" xr:uid="{00000000-0005-0000-0000-000011000000}"/>
    <cellStyle name="Normal 9" xfId="12" xr:uid="{00000000-0005-0000-0000-000012000000}"/>
    <cellStyle name="Normal 9 2" xfId="17" xr:uid="{00000000-0005-0000-0000-000013000000}"/>
    <cellStyle name="Обычный_niko_all" xfId="16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1"/>
  <sheetViews>
    <sheetView tabSelected="1" zoomScale="80" zoomScaleNormal="80" workbookViewId="0">
      <selection activeCell="S36" sqref="S36"/>
    </sheetView>
  </sheetViews>
  <sheetFormatPr defaultColWidth="8.88671875" defaultRowHeight="14.4"/>
  <cols>
    <col min="1" max="1" width="4.109375" style="10" customWidth="1"/>
    <col min="2" max="2" width="4" style="10" customWidth="1"/>
    <col min="3" max="3" width="29.44140625" style="10" customWidth="1"/>
    <col min="4" max="4" width="13.33203125" style="10" customWidth="1"/>
    <col min="5" max="5" width="14" style="10" customWidth="1"/>
    <col min="6" max="6" width="15.33203125" style="10" customWidth="1"/>
    <col min="7" max="7" width="12.33203125" style="10" customWidth="1"/>
    <col min="8" max="8" width="10.88671875" style="10" customWidth="1"/>
    <col min="9" max="9" width="12" style="10" customWidth="1"/>
    <col min="10" max="10" width="10.5546875" style="10" customWidth="1"/>
    <col min="11" max="11" width="12.109375" style="10" bestFit="1" customWidth="1"/>
    <col min="12" max="12" width="13.44140625" style="10" customWidth="1"/>
    <col min="13" max="13" width="13" style="10" customWidth="1"/>
    <col min="14" max="14" width="14" style="10" customWidth="1"/>
    <col min="15" max="15" width="15.44140625" style="10" customWidth="1"/>
    <col min="16" max="16" width="2.109375" style="10" customWidth="1"/>
    <col min="17" max="17" width="3.6640625" style="10" customWidth="1"/>
    <col min="18" max="18" width="5.109375" style="10" customWidth="1"/>
    <col min="19" max="19" width="29.6640625" style="10" customWidth="1"/>
    <col min="20" max="20" width="10.33203125" style="10" customWidth="1"/>
    <col min="21" max="21" width="34.88671875" style="10" customWidth="1"/>
    <col min="22" max="22" width="12.5546875" style="10" customWidth="1"/>
    <col min="23" max="23" width="15.44140625" style="10" customWidth="1"/>
    <col min="24" max="24" width="17.109375" style="10" customWidth="1"/>
    <col min="25" max="25" width="14.5546875" style="10" customWidth="1"/>
    <col min="26" max="16384" width="8.88671875" style="10"/>
  </cols>
  <sheetData>
    <row r="1" spans="1:30" ht="19.5" customHeight="1">
      <c r="E1" s="11" t="s">
        <v>59</v>
      </c>
      <c r="F1" s="11"/>
      <c r="G1" s="11"/>
      <c r="H1" s="11"/>
      <c r="I1" s="11"/>
    </row>
    <row r="2" spans="1:30" ht="19.5" customHeight="1">
      <c r="E2" s="11" t="s">
        <v>60</v>
      </c>
      <c r="F2" s="11"/>
      <c r="G2" s="11"/>
      <c r="H2" s="11"/>
      <c r="I2" s="11"/>
      <c r="J2" s="11"/>
      <c r="K2" s="11"/>
    </row>
    <row r="4" spans="1:30" ht="15.75" customHeight="1" thickBot="1"/>
    <row r="5" spans="1:30" ht="15" customHeight="1">
      <c r="A5" s="83"/>
      <c r="B5" s="83"/>
      <c r="C5" s="80" t="s">
        <v>0</v>
      </c>
      <c r="D5" s="12"/>
      <c r="E5" s="12"/>
      <c r="F5" s="80" t="s">
        <v>3</v>
      </c>
      <c r="G5" s="12"/>
      <c r="H5" s="80" t="s">
        <v>5</v>
      </c>
      <c r="I5" s="80" t="s">
        <v>6</v>
      </c>
      <c r="J5" s="80" t="s">
        <v>7</v>
      </c>
      <c r="K5" s="80" t="s">
        <v>8</v>
      </c>
      <c r="L5" s="80" t="s">
        <v>10</v>
      </c>
      <c r="M5" s="80" t="s">
        <v>9</v>
      </c>
      <c r="N5" s="80" t="s">
        <v>11</v>
      </c>
      <c r="O5" s="80" t="s">
        <v>12</v>
      </c>
      <c r="T5" s="13"/>
      <c r="U5" s="13"/>
      <c r="V5" s="13"/>
      <c r="X5" s="13"/>
      <c r="Y5" s="13"/>
    </row>
    <row r="6" spans="1:30" ht="21.6">
      <c r="A6" s="84"/>
      <c r="B6" s="84"/>
      <c r="C6" s="81"/>
      <c r="D6" s="14" t="s">
        <v>61</v>
      </c>
      <c r="E6" s="14" t="s">
        <v>52</v>
      </c>
      <c r="F6" s="81"/>
      <c r="G6" s="14" t="s">
        <v>61</v>
      </c>
      <c r="H6" s="81"/>
      <c r="I6" s="81"/>
      <c r="J6" s="81"/>
      <c r="K6" s="81"/>
      <c r="L6" s="81"/>
      <c r="M6" s="81"/>
      <c r="N6" s="81"/>
      <c r="O6" s="81"/>
      <c r="S6" s="13"/>
      <c r="T6" s="13"/>
      <c r="U6" s="13"/>
      <c r="V6" s="13"/>
      <c r="X6" s="13"/>
      <c r="Y6" s="13"/>
    </row>
    <row r="7" spans="1:30">
      <c r="A7" s="84"/>
      <c r="B7" s="84"/>
      <c r="C7" s="81"/>
      <c r="D7" s="14" t="s">
        <v>1</v>
      </c>
      <c r="E7" s="14" t="s">
        <v>1</v>
      </c>
      <c r="F7" s="81"/>
      <c r="G7" s="14" t="s">
        <v>4</v>
      </c>
      <c r="H7" s="81"/>
      <c r="I7" s="81"/>
      <c r="J7" s="81"/>
      <c r="K7" s="81"/>
      <c r="L7" s="81"/>
      <c r="M7" s="81"/>
      <c r="N7" s="81"/>
      <c r="O7" s="81"/>
      <c r="S7" s="13"/>
      <c r="T7" s="13"/>
      <c r="U7" s="15"/>
      <c r="V7" s="16"/>
      <c r="X7" s="13"/>
      <c r="Y7" s="13"/>
    </row>
    <row r="8" spans="1:30" ht="18" customHeight="1" thickBot="1">
      <c r="A8" s="85"/>
      <c r="B8" s="85"/>
      <c r="C8" s="82"/>
      <c r="D8" s="17" t="s">
        <v>2</v>
      </c>
      <c r="E8" s="17" t="s">
        <v>2</v>
      </c>
      <c r="F8" s="82"/>
      <c r="G8" s="18"/>
      <c r="H8" s="82"/>
      <c r="I8" s="82"/>
      <c r="J8" s="82"/>
      <c r="K8" s="82"/>
      <c r="L8" s="82"/>
      <c r="M8" s="82"/>
      <c r="N8" s="82"/>
      <c r="O8" s="82"/>
      <c r="S8" s="13"/>
      <c r="T8" s="13"/>
      <c r="U8" s="15"/>
      <c r="V8" s="16"/>
      <c r="W8" s="19"/>
      <c r="X8" s="20"/>
      <c r="Y8" s="21"/>
    </row>
    <row r="9" spans="1:30" ht="15" customHeight="1">
      <c r="A9" s="83"/>
      <c r="B9" s="83"/>
      <c r="C9" s="80" t="s">
        <v>13</v>
      </c>
      <c r="D9" s="12"/>
      <c r="E9" s="22"/>
      <c r="F9" s="80" t="s">
        <v>15</v>
      </c>
      <c r="G9" s="23"/>
      <c r="H9" s="24" t="s">
        <v>18</v>
      </c>
      <c r="I9" s="80" t="s">
        <v>29</v>
      </c>
      <c r="J9" s="12" t="s">
        <v>19</v>
      </c>
      <c r="K9" s="12" t="s">
        <v>20</v>
      </c>
      <c r="L9" s="25" t="s">
        <v>22</v>
      </c>
      <c r="M9" s="12" t="s">
        <v>23</v>
      </c>
      <c r="N9" s="12" t="s">
        <v>24</v>
      </c>
      <c r="O9" s="80" t="s">
        <v>26</v>
      </c>
      <c r="S9" s="13"/>
      <c r="T9" s="13"/>
      <c r="U9" s="26"/>
      <c r="V9" s="16"/>
      <c r="W9" s="19"/>
      <c r="X9" s="20"/>
      <c r="Y9" s="21"/>
    </row>
    <row r="10" spans="1:30" ht="21.6">
      <c r="A10" s="84"/>
      <c r="B10" s="84"/>
      <c r="C10" s="81"/>
      <c r="D10" s="14" t="s">
        <v>62</v>
      </c>
      <c r="E10" s="14" t="s">
        <v>53</v>
      </c>
      <c r="F10" s="81"/>
      <c r="G10" s="14" t="s">
        <v>62</v>
      </c>
      <c r="H10" s="14" t="s">
        <v>17</v>
      </c>
      <c r="I10" s="81"/>
      <c r="J10" s="14" t="s">
        <v>17</v>
      </c>
      <c r="K10" s="14" t="s">
        <v>21</v>
      </c>
      <c r="L10" s="27" t="s">
        <v>14</v>
      </c>
      <c r="M10" s="14" t="s">
        <v>16</v>
      </c>
      <c r="N10" s="14" t="s">
        <v>25</v>
      </c>
      <c r="O10" s="81"/>
      <c r="S10" s="13"/>
      <c r="T10" s="13"/>
      <c r="U10" s="26"/>
      <c r="V10" s="13"/>
      <c r="W10" s="19"/>
      <c r="X10" s="20"/>
      <c r="Y10" s="21"/>
    </row>
    <row r="11" spans="1:30">
      <c r="A11" s="84"/>
      <c r="B11" s="84"/>
      <c r="C11" s="81"/>
      <c r="D11" s="14" t="s">
        <v>14</v>
      </c>
      <c r="E11" s="14" t="s">
        <v>14</v>
      </c>
      <c r="F11" s="81"/>
      <c r="G11" s="22" t="s">
        <v>16</v>
      </c>
      <c r="H11" s="18"/>
      <c r="I11" s="81"/>
      <c r="J11" s="18"/>
      <c r="K11" s="18"/>
      <c r="L11" s="27" t="s">
        <v>2</v>
      </c>
      <c r="M11" s="14" t="s">
        <v>17</v>
      </c>
      <c r="N11" s="18"/>
      <c r="O11" s="81"/>
      <c r="S11" s="13"/>
      <c r="T11" s="26"/>
      <c r="U11" s="26"/>
      <c r="V11" s="26"/>
      <c r="W11" s="28"/>
      <c r="X11" s="26"/>
      <c r="Y11" s="26"/>
    </row>
    <row r="12" spans="1:30" ht="15" thickBot="1">
      <c r="A12" s="84"/>
      <c r="B12" s="85"/>
      <c r="C12" s="82"/>
      <c r="D12" s="17" t="s">
        <v>2</v>
      </c>
      <c r="E12" s="17" t="s">
        <v>2</v>
      </c>
      <c r="F12" s="82"/>
      <c r="G12" s="29" t="s">
        <v>17</v>
      </c>
      <c r="H12" s="30"/>
      <c r="I12" s="82"/>
      <c r="J12" s="30"/>
      <c r="K12" s="30"/>
      <c r="L12" s="30"/>
      <c r="M12" s="30"/>
      <c r="N12" s="30"/>
      <c r="O12" s="82"/>
      <c r="S12" s="13"/>
      <c r="T12" s="26"/>
      <c r="U12" s="26"/>
      <c r="V12" s="26"/>
      <c r="W12" s="28"/>
      <c r="X12" s="26"/>
      <c r="Y12" s="26"/>
    </row>
    <row r="13" spans="1:30" s="76" customFormat="1" ht="25.2" customHeight="1">
      <c r="A13" s="66">
        <v>1</v>
      </c>
      <c r="B13" s="66" t="s">
        <v>34</v>
      </c>
      <c r="C13" s="72" t="s">
        <v>63</v>
      </c>
      <c r="D13" s="73">
        <v>445304</v>
      </c>
      <c r="E13" s="73" t="s">
        <v>31</v>
      </c>
      <c r="F13" s="67" t="s">
        <v>31</v>
      </c>
      <c r="G13" s="73">
        <v>83182</v>
      </c>
      <c r="H13" s="68">
        <v>561</v>
      </c>
      <c r="I13" s="68">
        <f>G13/H13</f>
        <v>148.27450980392157</v>
      </c>
      <c r="J13" s="68">
        <v>15</v>
      </c>
      <c r="K13" s="68">
        <v>1</v>
      </c>
      <c r="L13" s="73">
        <v>529747</v>
      </c>
      <c r="M13" s="73">
        <v>91949</v>
      </c>
      <c r="N13" s="69">
        <v>43098</v>
      </c>
      <c r="O13" s="70" t="s">
        <v>36</v>
      </c>
      <c r="Q13" s="71"/>
      <c r="T13" s="64"/>
      <c r="U13" s="64"/>
      <c r="V13" s="64"/>
      <c r="W13" s="65"/>
      <c r="X13" s="64"/>
      <c r="Y13" s="64"/>
      <c r="Z13" s="65"/>
    </row>
    <row r="14" spans="1:30" s="76" customFormat="1" ht="25.2" customHeight="1">
      <c r="A14" s="66">
        <v>2</v>
      </c>
      <c r="B14" s="66">
        <v>1</v>
      </c>
      <c r="C14" s="72" t="s">
        <v>49</v>
      </c>
      <c r="D14" s="73">
        <v>106490.72</v>
      </c>
      <c r="E14" s="73">
        <v>116093.53</v>
      </c>
      <c r="F14" s="32">
        <f>(D14-E14)/E14</f>
        <v>-8.2716151365196652E-2</v>
      </c>
      <c r="G14" s="73">
        <v>24016</v>
      </c>
      <c r="H14" s="68">
        <v>291</v>
      </c>
      <c r="I14" s="68">
        <f>G14/H14</f>
        <v>82.529209621993132</v>
      </c>
      <c r="J14" s="68">
        <v>24</v>
      </c>
      <c r="K14" s="68">
        <v>3</v>
      </c>
      <c r="L14" s="73">
        <v>315115.31</v>
      </c>
      <c r="M14" s="73">
        <v>68714</v>
      </c>
      <c r="N14" s="69">
        <v>43084</v>
      </c>
      <c r="O14" s="34" t="s">
        <v>28</v>
      </c>
      <c r="Q14" s="79"/>
      <c r="T14" s="64"/>
      <c r="U14" s="64"/>
      <c r="V14" s="64"/>
      <c r="W14" s="65"/>
      <c r="X14" s="64"/>
      <c r="Y14" s="64"/>
      <c r="Z14" s="65"/>
    </row>
    <row r="15" spans="1:30" ht="25.2" customHeight="1">
      <c r="A15" s="4">
        <v>3</v>
      </c>
      <c r="B15" s="4">
        <v>2</v>
      </c>
      <c r="C15" s="9" t="s">
        <v>54</v>
      </c>
      <c r="D15" s="68">
        <v>103949.12</v>
      </c>
      <c r="E15" s="68">
        <v>115208.18</v>
      </c>
      <c r="F15" s="32">
        <f>(D15-E15)/E15</f>
        <v>-9.7727956469757599E-2</v>
      </c>
      <c r="G15" s="68">
        <v>18434</v>
      </c>
      <c r="H15" s="5">
        <v>232</v>
      </c>
      <c r="I15" s="5">
        <f>G15/H15</f>
        <v>79.456896551724142</v>
      </c>
      <c r="J15" s="5">
        <v>10</v>
      </c>
      <c r="K15" s="5">
        <v>2</v>
      </c>
      <c r="L15" s="68">
        <v>219157.29</v>
      </c>
      <c r="M15" s="68">
        <v>38740</v>
      </c>
      <c r="N15" s="59">
        <v>43091</v>
      </c>
      <c r="O15" s="70" t="s">
        <v>27</v>
      </c>
      <c r="P15" s="1"/>
      <c r="Q15" s="71"/>
      <c r="R15" s="1"/>
      <c r="S15" s="1"/>
      <c r="T15" s="2"/>
      <c r="U15" s="2"/>
      <c r="V15" s="2"/>
      <c r="W15" s="3"/>
      <c r="X15" s="2"/>
      <c r="Y15" s="2"/>
      <c r="Z15" s="3"/>
      <c r="AA15" s="1"/>
      <c r="AB15" s="1"/>
      <c r="AC15" s="1"/>
      <c r="AD15" s="1"/>
    </row>
    <row r="16" spans="1:30" s="63" customFormat="1" ht="25.2" customHeight="1">
      <c r="A16" s="66">
        <v>4</v>
      </c>
      <c r="B16" s="66">
        <v>3</v>
      </c>
      <c r="C16" s="72" t="s">
        <v>50</v>
      </c>
      <c r="D16" s="73">
        <v>46117.2</v>
      </c>
      <c r="E16" s="73">
        <v>81787.509999999995</v>
      </c>
      <c r="F16" s="77">
        <f>(D16-E16)/E16</f>
        <v>-0.43613395248247561</v>
      </c>
      <c r="G16" s="73">
        <v>7874</v>
      </c>
      <c r="H16" s="68">
        <v>183</v>
      </c>
      <c r="I16" s="68">
        <f>G16/H16</f>
        <v>43.027322404371581</v>
      </c>
      <c r="J16" s="68">
        <v>18</v>
      </c>
      <c r="K16" s="68">
        <v>3</v>
      </c>
      <c r="L16" s="73">
        <v>290628.03999999998</v>
      </c>
      <c r="M16" s="73">
        <v>47076</v>
      </c>
      <c r="N16" s="69">
        <v>43084</v>
      </c>
      <c r="O16" s="34" t="s">
        <v>28</v>
      </c>
      <c r="Q16" s="79"/>
      <c r="T16" s="64"/>
      <c r="U16" s="64"/>
      <c r="V16" s="64"/>
      <c r="W16" s="65"/>
      <c r="X16" s="64"/>
      <c r="Y16" s="64"/>
      <c r="Z16" s="65"/>
    </row>
    <row r="17" spans="1:30" s="63" customFormat="1" ht="25.2" customHeight="1">
      <c r="A17" s="66">
        <v>5</v>
      </c>
      <c r="B17" s="66">
        <v>4</v>
      </c>
      <c r="C17" s="72" t="s">
        <v>55</v>
      </c>
      <c r="D17" s="68">
        <v>41875</v>
      </c>
      <c r="E17" s="68">
        <v>54853</v>
      </c>
      <c r="F17" s="77">
        <f>(D17-E17)/E17</f>
        <v>-0.23659599292654915</v>
      </c>
      <c r="G17" s="68">
        <v>7399</v>
      </c>
      <c r="H17" s="68" t="s">
        <v>31</v>
      </c>
      <c r="I17" s="68" t="s">
        <v>31</v>
      </c>
      <c r="J17" s="68">
        <v>11</v>
      </c>
      <c r="K17" s="68">
        <v>2</v>
      </c>
      <c r="L17" s="68">
        <v>96728</v>
      </c>
      <c r="M17" s="68">
        <v>13654</v>
      </c>
      <c r="N17" s="59">
        <v>43091</v>
      </c>
      <c r="O17" s="70" t="s">
        <v>33</v>
      </c>
      <c r="Q17" s="71"/>
      <c r="T17" s="64"/>
      <c r="U17" s="64"/>
      <c r="V17" s="64"/>
      <c r="W17" s="65"/>
      <c r="X17" s="64"/>
      <c r="Y17" s="64"/>
      <c r="Z17" s="65"/>
    </row>
    <row r="18" spans="1:30" s="58" customFormat="1" ht="25.2" customHeight="1">
      <c r="A18" s="66">
        <v>6</v>
      </c>
      <c r="B18" s="66" t="s">
        <v>34</v>
      </c>
      <c r="C18" s="9" t="s">
        <v>64</v>
      </c>
      <c r="D18" s="68">
        <v>26198</v>
      </c>
      <c r="E18" s="68" t="s">
        <v>31</v>
      </c>
      <c r="F18" s="78" t="s">
        <v>31</v>
      </c>
      <c r="G18" s="68">
        <v>6039</v>
      </c>
      <c r="H18" s="5" t="s">
        <v>31</v>
      </c>
      <c r="I18" s="5" t="s">
        <v>31</v>
      </c>
      <c r="J18" s="5">
        <v>12</v>
      </c>
      <c r="K18" s="5">
        <v>1</v>
      </c>
      <c r="L18" s="68">
        <v>26198</v>
      </c>
      <c r="M18" s="68">
        <v>6039</v>
      </c>
      <c r="N18" s="59">
        <v>43098</v>
      </c>
      <c r="O18" s="70" t="s">
        <v>33</v>
      </c>
      <c r="Q18" s="8"/>
      <c r="T18" s="2"/>
      <c r="U18" s="2"/>
      <c r="V18" s="2"/>
      <c r="W18" s="3"/>
      <c r="X18" s="2"/>
      <c r="Y18" s="2"/>
      <c r="Z18" s="3"/>
    </row>
    <row r="19" spans="1:30" s="76" customFormat="1" ht="25.2" customHeight="1">
      <c r="A19" s="66">
        <v>7</v>
      </c>
      <c r="B19" s="66">
        <v>5</v>
      </c>
      <c r="C19" s="72" t="s">
        <v>51</v>
      </c>
      <c r="D19" s="73">
        <v>25672.85</v>
      </c>
      <c r="E19" s="73">
        <v>34921.96</v>
      </c>
      <c r="F19" s="32">
        <f>(D19-E19)/E19</f>
        <v>-0.26485082738769533</v>
      </c>
      <c r="G19" s="73">
        <v>4733</v>
      </c>
      <c r="H19" s="68">
        <v>129</v>
      </c>
      <c r="I19" s="68">
        <f>G19/H19</f>
        <v>36.689922480620154</v>
      </c>
      <c r="J19" s="68">
        <v>13</v>
      </c>
      <c r="K19" s="68">
        <v>2</v>
      </c>
      <c r="L19" s="73">
        <v>62226.81</v>
      </c>
      <c r="M19" s="73">
        <v>11546</v>
      </c>
      <c r="N19" s="69">
        <v>43091</v>
      </c>
      <c r="O19" s="70" t="s">
        <v>28</v>
      </c>
      <c r="Q19" s="79"/>
      <c r="T19" s="64"/>
      <c r="U19" s="64"/>
      <c r="V19" s="64"/>
      <c r="W19" s="65"/>
      <c r="X19" s="64"/>
      <c r="Y19" s="64"/>
      <c r="Z19" s="65"/>
    </row>
    <row r="20" spans="1:30" s="76" customFormat="1" ht="25.2" customHeight="1">
      <c r="A20" s="66">
        <v>8</v>
      </c>
      <c r="B20" s="66">
        <v>7</v>
      </c>
      <c r="C20" s="72" t="s">
        <v>42</v>
      </c>
      <c r="D20" s="31">
        <v>22059.78</v>
      </c>
      <c r="E20" s="31">
        <v>23599.78</v>
      </c>
      <c r="F20" s="32">
        <f>(D20-E20)/E20</f>
        <v>-6.5254845596018268E-2</v>
      </c>
      <c r="G20" s="31">
        <v>4984</v>
      </c>
      <c r="H20" s="33">
        <v>89</v>
      </c>
      <c r="I20" s="68">
        <f>G20/H20</f>
        <v>56</v>
      </c>
      <c r="J20" s="33">
        <v>10</v>
      </c>
      <c r="K20" s="33">
        <v>5</v>
      </c>
      <c r="L20" s="31">
        <v>180334.92</v>
      </c>
      <c r="M20" s="31">
        <v>39859</v>
      </c>
      <c r="N20" s="69">
        <v>43070</v>
      </c>
      <c r="O20" s="70" t="s">
        <v>27</v>
      </c>
      <c r="P20" s="10"/>
      <c r="Q20" s="35"/>
      <c r="R20" s="10"/>
      <c r="S20" s="10"/>
      <c r="T20" s="26"/>
      <c r="U20" s="26"/>
      <c r="V20" s="26"/>
      <c r="W20" s="28"/>
      <c r="X20" s="26"/>
      <c r="Y20" s="26"/>
      <c r="Z20" s="28"/>
      <c r="AA20" s="10"/>
      <c r="AB20" s="10"/>
      <c r="AC20" s="10"/>
      <c r="AD20" s="10"/>
    </row>
    <row r="21" spans="1:30" s="76" customFormat="1" ht="25.2" customHeight="1">
      <c r="A21" s="66">
        <v>9</v>
      </c>
      <c r="B21" s="66">
        <v>6</v>
      </c>
      <c r="C21" s="72" t="s">
        <v>35</v>
      </c>
      <c r="D21" s="73">
        <v>21350</v>
      </c>
      <c r="E21" s="73">
        <f>25855+7826</f>
        <v>33681</v>
      </c>
      <c r="F21" s="32">
        <f>(D21-E21)/E21</f>
        <v>-0.36611145749829282</v>
      </c>
      <c r="G21" s="73">
        <v>3822</v>
      </c>
      <c r="H21" s="68">
        <v>73</v>
      </c>
      <c r="I21" s="68">
        <f>G21/H21</f>
        <v>52.356164383561641</v>
      </c>
      <c r="J21" s="68">
        <v>8</v>
      </c>
      <c r="K21" s="68">
        <v>10</v>
      </c>
      <c r="L21" s="73">
        <v>1312695</v>
      </c>
      <c r="M21" s="73">
        <v>23708</v>
      </c>
      <c r="N21" s="69">
        <v>43035</v>
      </c>
      <c r="O21" s="70" t="s">
        <v>36</v>
      </c>
      <c r="Q21" s="71"/>
      <c r="T21" s="64"/>
      <c r="U21" s="64"/>
      <c r="V21" s="64"/>
      <c r="W21" s="65"/>
      <c r="X21" s="64"/>
      <c r="Y21" s="64"/>
      <c r="Z21" s="65"/>
    </row>
    <row r="22" spans="1:30" s="76" customFormat="1" ht="25.2" customHeight="1">
      <c r="A22" s="66">
        <v>10</v>
      </c>
      <c r="B22" s="66">
        <v>8</v>
      </c>
      <c r="C22" s="72" t="s">
        <v>48</v>
      </c>
      <c r="D22" s="68">
        <v>10785</v>
      </c>
      <c r="E22" s="68">
        <v>17622</v>
      </c>
      <c r="F22" s="32">
        <f>(D22-E22)/E22</f>
        <v>-0.38798093292475316</v>
      </c>
      <c r="G22" s="68">
        <v>2406</v>
      </c>
      <c r="H22" s="68" t="s">
        <v>31</v>
      </c>
      <c r="I22" s="68" t="s">
        <v>31</v>
      </c>
      <c r="J22" s="68">
        <v>7</v>
      </c>
      <c r="K22" s="68">
        <v>4</v>
      </c>
      <c r="L22" s="68">
        <v>70492</v>
      </c>
      <c r="M22" s="68">
        <v>16436</v>
      </c>
      <c r="N22" s="59">
        <v>43077</v>
      </c>
      <c r="O22" s="70" t="s">
        <v>33</v>
      </c>
      <c r="Q22" s="71"/>
      <c r="T22" s="64"/>
      <c r="U22" s="64"/>
      <c r="V22" s="64"/>
      <c r="W22" s="65"/>
      <c r="X22" s="64"/>
      <c r="Y22" s="64"/>
      <c r="Z22" s="65"/>
    </row>
    <row r="23" spans="1:30" ht="25.2" customHeight="1">
      <c r="A23" s="37"/>
      <c r="B23" s="37"/>
      <c r="C23" s="38" t="s">
        <v>30</v>
      </c>
      <c r="D23" s="39">
        <f>SUM(D13:D22)</f>
        <v>849801.66999999993</v>
      </c>
      <c r="E23" s="74">
        <f>SUM(E13:E22)</f>
        <v>477766.95999999996</v>
      </c>
      <c r="F23" s="40">
        <f>(D23-E23)/E23</f>
        <v>0.77869493110197485</v>
      </c>
      <c r="G23" s="74">
        <f>SUM(G13:G22)</f>
        <v>162889</v>
      </c>
      <c r="H23" s="41"/>
      <c r="I23" s="42"/>
      <c r="J23" s="41"/>
      <c r="K23" s="43"/>
      <c r="L23" s="44"/>
      <c r="M23" s="33"/>
      <c r="N23" s="45"/>
      <c r="O23" s="46"/>
      <c r="Q23" s="35"/>
      <c r="T23" s="26"/>
      <c r="U23" s="26"/>
      <c r="V23" s="26"/>
      <c r="W23" s="28"/>
      <c r="X23" s="26"/>
      <c r="Y23" s="26"/>
      <c r="Z23" s="28"/>
    </row>
    <row r="24" spans="1:30" ht="12" customHeight="1">
      <c r="A24" s="47"/>
      <c r="B24" s="47"/>
      <c r="C24" s="48"/>
      <c r="D24" s="49"/>
      <c r="E24" s="49"/>
      <c r="F24" s="49"/>
      <c r="G24" s="50"/>
      <c r="H24" s="51"/>
      <c r="I24" s="52"/>
      <c r="J24" s="51"/>
      <c r="K24" s="53"/>
      <c r="L24" s="49"/>
      <c r="M24" s="50"/>
      <c r="N24" s="54"/>
      <c r="O24" s="55"/>
      <c r="Q24" s="35"/>
      <c r="T24" s="26"/>
      <c r="U24" s="26"/>
      <c r="V24" s="26"/>
      <c r="W24" s="28"/>
      <c r="X24" s="26"/>
      <c r="Y24" s="26"/>
      <c r="Z24" s="28"/>
    </row>
    <row r="25" spans="1:30" s="58" customFormat="1" ht="25.2" customHeight="1">
      <c r="A25" s="66">
        <v>11</v>
      </c>
      <c r="B25" s="66" t="s">
        <v>40</v>
      </c>
      <c r="C25" s="9" t="s">
        <v>73</v>
      </c>
      <c r="D25" s="73">
        <v>6861.31</v>
      </c>
      <c r="E25" s="73" t="s">
        <v>31</v>
      </c>
      <c r="F25" s="67" t="s">
        <v>31</v>
      </c>
      <c r="G25" s="73">
        <v>1389</v>
      </c>
      <c r="H25" s="5">
        <v>19</v>
      </c>
      <c r="I25" s="5">
        <f>G25/H25</f>
        <v>73.10526315789474</v>
      </c>
      <c r="J25" s="5">
        <v>7</v>
      </c>
      <c r="K25" s="5">
        <v>0</v>
      </c>
      <c r="L25" s="73">
        <v>9296.01</v>
      </c>
      <c r="M25" s="73">
        <v>1906</v>
      </c>
      <c r="N25" s="69" t="s">
        <v>41</v>
      </c>
      <c r="O25" s="34" t="s">
        <v>28</v>
      </c>
      <c r="Q25" s="8"/>
      <c r="T25" s="2"/>
      <c r="U25" s="2"/>
      <c r="V25" s="2"/>
      <c r="W25" s="3"/>
      <c r="X25" s="2"/>
      <c r="Y25" s="2"/>
      <c r="Z25" s="3"/>
    </row>
    <row r="26" spans="1:30" s="63" customFormat="1" ht="25.2" customHeight="1">
      <c r="A26" s="66">
        <v>12</v>
      </c>
      <c r="B26" s="66" t="s">
        <v>57</v>
      </c>
      <c r="C26" s="72" t="s">
        <v>58</v>
      </c>
      <c r="D26" s="73">
        <v>4774.3900000000003</v>
      </c>
      <c r="E26" s="73">
        <v>814</v>
      </c>
      <c r="F26" s="32">
        <f>(D26-E26)/E26</f>
        <v>4.8653439803439804</v>
      </c>
      <c r="G26" s="73">
        <v>905</v>
      </c>
      <c r="H26" s="68">
        <v>58</v>
      </c>
      <c r="I26" s="68">
        <f>G26/H26</f>
        <v>15.603448275862069</v>
      </c>
      <c r="J26" s="68">
        <v>10</v>
      </c>
      <c r="K26" s="68">
        <v>1</v>
      </c>
      <c r="L26" s="73">
        <v>5587.97</v>
      </c>
      <c r="M26" s="73">
        <v>1043</v>
      </c>
      <c r="N26" s="69">
        <v>43098</v>
      </c>
      <c r="O26" s="70" t="s">
        <v>28</v>
      </c>
      <c r="Q26" s="79"/>
      <c r="T26" s="64"/>
      <c r="U26" s="64"/>
      <c r="V26" s="64"/>
      <c r="W26" s="65"/>
      <c r="X26" s="64"/>
      <c r="Y26" s="64"/>
      <c r="Z26" s="65"/>
    </row>
    <row r="27" spans="1:30" s="58" customFormat="1" ht="25.2" customHeight="1">
      <c r="A27" s="66">
        <v>13</v>
      </c>
      <c r="B27" s="66">
        <v>9</v>
      </c>
      <c r="C27" s="9" t="s">
        <v>46</v>
      </c>
      <c r="D27" s="68">
        <v>3474.1</v>
      </c>
      <c r="E27" s="68">
        <v>11109.92</v>
      </c>
      <c r="F27" s="32">
        <f>(D27-E27)/E27</f>
        <v>-0.68729747828967258</v>
      </c>
      <c r="G27" s="68">
        <v>822</v>
      </c>
      <c r="H27" s="68">
        <v>25</v>
      </c>
      <c r="I27" s="68">
        <f>G27/H27</f>
        <v>32.880000000000003</v>
      </c>
      <c r="J27" s="68">
        <v>8</v>
      </c>
      <c r="K27" s="68">
        <v>4</v>
      </c>
      <c r="L27" s="68">
        <v>73238.600000000006</v>
      </c>
      <c r="M27" s="68">
        <v>14853</v>
      </c>
      <c r="N27" s="69">
        <v>43077</v>
      </c>
      <c r="O27" s="7" t="s">
        <v>47</v>
      </c>
      <c r="P27" s="76"/>
      <c r="Q27" s="71"/>
      <c r="R27" s="76"/>
      <c r="S27" s="76"/>
      <c r="T27" s="64"/>
      <c r="U27" s="64"/>
      <c r="V27" s="64"/>
      <c r="W27" s="65"/>
      <c r="X27" s="64"/>
      <c r="Y27" s="64"/>
      <c r="Z27" s="65"/>
      <c r="AA27" s="76"/>
      <c r="AB27" s="76"/>
      <c r="AC27" s="76"/>
      <c r="AD27" s="76"/>
    </row>
    <row r="28" spans="1:30" s="58" customFormat="1" ht="25.2" customHeight="1">
      <c r="A28" s="66">
        <v>14</v>
      </c>
      <c r="B28" s="66">
        <v>11</v>
      </c>
      <c r="C28" s="36" t="s">
        <v>37</v>
      </c>
      <c r="D28" s="31">
        <v>3171.19</v>
      </c>
      <c r="E28" s="31">
        <v>3665.96</v>
      </c>
      <c r="F28" s="32">
        <f>(D28-E28)/E28</f>
        <v>-0.13496328383288414</v>
      </c>
      <c r="G28" s="31">
        <v>637</v>
      </c>
      <c r="H28" s="33">
        <v>7</v>
      </c>
      <c r="I28" s="33">
        <f>G28/H28</f>
        <v>91</v>
      </c>
      <c r="J28" s="33">
        <v>2</v>
      </c>
      <c r="K28" s="33">
        <v>8</v>
      </c>
      <c r="L28" s="31">
        <v>177041.08</v>
      </c>
      <c r="M28" s="31">
        <v>33008</v>
      </c>
      <c r="N28" s="69">
        <v>43049</v>
      </c>
      <c r="O28" s="34" t="s">
        <v>28</v>
      </c>
      <c r="P28" s="10"/>
      <c r="Q28" s="79"/>
      <c r="R28" s="10"/>
      <c r="S28" s="10"/>
      <c r="T28" s="26"/>
      <c r="U28" s="26"/>
      <c r="V28" s="26"/>
      <c r="W28" s="28"/>
      <c r="X28" s="26"/>
      <c r="Y28" s="26"/>
      <c r="Z28" s="28"/>
      <c r="AA28" s="10"/>
      <c r="AB28" s="10"/>
      <c r="AC28" s="10"/>
      <c r="AD28" s="10"/>
    </row>
    <row r="29" spans="1:30" s="58" customFormat="1" ht="25.2" customHeight="1">
      <c r="A29" s="66">
        <v>15</v>
      </c>
      <c r="B29" s="66" t="s">
        <v>40</v>
      </c>
      <c r="C29" s="9" t="s">
        <v>72</v>
      </c>
      <c r="D29" s="73">
        <v>2496.67</v>
      </c>
      <c r="E29" s="73" t="s">
        <v>31</v>
      </c>
      <c r="F29" s="67" t="s">
        <v>31</v>
      </c>
      <c r="G29" s="73">
        <v>458</v>
      </c>
      <c r="H29" s="5">
        <v>6</v>
      </c>
      <c r="I29" s="68">
        <f>G29/H29</f>
        <v>76.333333333333329</v>
      </c>
      <c r="J29" s="5">
        <v>6</v>
      </c>
      <c r="K29" s="5">
        <v>0</v>
      </c>
      <c r="L29" s="73">
        <v>2496.67</v>
      </c>
      <c r="M29" s="73">
        <v>458</v>
      </c>
      <c r="N29" s="69" t="s">
        <v>41</v>
      </c>
      <c r="O29" s="34" t="s">
        <v>28</v>
      </c>
      <c r="Q29" s="71"/>
      <c r="T29" s="2"/>
      <c r="U29" s="2"/>
      <c r="V29" s="2"/>
      <c r="W29" s="3"/>
      <c r="X29" s="2"/>
      <c r="Y29" s="2"/>
      <c r="Z29" s="3"/>
    </row>
    <row r="30" spans="1:30" s="58" customFormat="1" ht="25.2" customHeight="1">
      <c r="A30" s="66">
        <v>16</v>
      </c>
      <c r="B30" s="66">
        <v>22</v>
      </c>
      <c r="C30" s="72" t="s">
        <v>38</v>
      </c>
      <c r="D30" s="68">
        <v>2415</v>
      </c>
      <c r="E30" s="68">
        <v>89.9</v>
      </c>
      <c r="F30" s="32">
        <f>(D30-E30)/E30</f>
        <v>25.86318131256952</v>
      </c>
      <c r="G30" s="68">
        <v>960</v>
      </c>
      <c r="H30" s="68">
        <v>18</v>
      </c>
      <c r="I30" s="68">
        <f>G30/H30</f>
        <v>53.333333333333336</v>
      </c>
      <c r="J30" s="68">
        <v>2</v>
      </c>
      <c r="K30" s="68">
        <v>7</v>
      </c>
      <c r="L30" s="68">
        <v>27514.33</v>
      </c>
      <c r="M30" s="68">
        <v>6532</v>
      </c>
      <c r="N30" s="59">
        <v>43025</v>
      </c>
      <c r="O30" s="70" t="s">
        <v>27</v>
      </c>
      <c r="P30" s="76"/>
      <c r="Q30" s="71"/>
      <c r="R30" s="76"/>
      <c r="S30" s="76"/>
      <c r="T30" s="64"/>
      <c r="U30" s="64"/>
      <c r="V30" s="64"/>
      <c r="W30" s="65"/>
      <c r="X30" s="64"/>
      <c r="Y30" s="64"/>
      <c r="Z30" s="65"/>
      <c r="AA30" s="76"/>
      <c r="AB30" s="76"/>
      <c r="AC30" s="76"/>
      <c r="AD30" s="76"/>
    </row>
    <row r="31" spans="1:30" s="58" customFormat="1" ht="25.2" customHeight="1">
      <c r="A31" s="66">
        <v>17</v>
      </c>
      <c r="B31" s="66">
        <v>13</v>
      </c>
      <c r="C31" s="72" t="s">
        <v>45</v>
      </c>
      <c r="D31" s="31">
        <v>2065</v>
      </c>
      <c r="E31" s="31">
        <v>2590.36</v>
      </c>
      <c r="F31" s="32">
        <f>(D31-E31)/E31</f>
        <v>-0.20281350854707458</v>
      </c>
      <c r="G31" s="31">
        <v>417</v>
      </c>
      <c r="H31" s="33">
        <v>10</v>
      </c>
      <c r="I31" s="68">
        <f>G31/H31</f>
        <v>41.7</v>
      </c>
      <c r="J31" s="33">
        <v>2</v>
      </c>
      <c r="K31" s="33">
        <v>4</v>
      </c>
      <c r="L31" s="31">
        <v>25392.99</v>
      </c>
      <c r="M31" s="31">
        <v>5017</v>
      </c>
      <c r="N31" s="6">
        <v>43077</v>
      </c>
      <c r="O31" s="34" t="s">
        <v>27</v>
      </c>
      <c r="P31" s="10"/>
      <c r="Q31" s="35"/>
      <c r="R31" s="10"/>
      <c r="S31" s="10"/>
      <c r="T31" s="26"/>
      <c r="U31" s="26"/>
      <c r="V31" s="26"/>
      <c r="W31" s="28"/>
      <c r="X31" s="26"/>
      <c r="Y31" s="26"/>
      <c r="Z31" s="28"/>
      <c r="AA31" s="10"/>
      <c r="AB31" s="10"/>
      <c r="AC31" s="10"/>
      <c r="AD31" s="10"/>
    </row>
    <row r="32" spans="1:30" customFormat="1" ht="25.05" customHeight="1">
      <c r="A32" s="66">
        <v>18</v>
      </c>
      <c r="B32" s="66">
        <v>12</v>
      </c>
      <c r="C32" s="72" t="s">
        <v>43</v>
      </c>
      <c r="D32" s="73">
        <v>1865.26</v>
      </c>
      <c r="E32" s="73">
        <v>2637</v>
      </c>
      <c r="F32" s="32">
        <f>(D32-E32)/E32</f>
        <v>-0.29265832385286311</v>
      </c>
      <c r="G32" s="73">
        <v>395</v>
      </c>
      <c r="H32" s="68">
        <v>10</v>
      </c>
      <c r="I32" s="68">
        <f>G32/H32</f>
        <v>39.5</v>
      </c>
      <c r="J32" s="68">
        <v>3</v>
      </c>
      <c r="K32" s="68">
        <v>5</v>
      </c>
      <c r="L32" s="73">
        <v>35320.07</v>
      </c>
      <c r="M32" s="73">
        <v>6929</v>
      </c>
      <c r="N32" s="6">
        <v>43070</v>
      </c>
      <c r="O32" s="70" t="s">
        <v>44</v>
      </c>
      <c r="P32" s="76"/>
      <c r="Q32" s="71"/>
      <c r="R32" s="76"/>
      <c r="S32" s="76"/>
      <c r="T32" s="64"/>
      <c r="U32" s="64"/>
      <c r="V32" s="64"/>
      <c r="W32" s="65"/>
      <c r="X32" s="64"/>
      <c r="Y32" s="64"/>
      <c r="Z32" s="65"/>
      <c r="AA32" s="76"/>
      <c r="AB32" s="76"/>
      <c r="AC32" s="76"/>
      <c r="AD32" s="76"/>
    </row>
    <row r="33" spans="1:30" s="75" customFormat="1" ht="25.05" customHeight="1">
      <c r="A33" s="66">
        <v>19</v>
      </c>
      <c r="B33" s="66" t="s">
        <v>40</v>
      </c>
      <c r="C33" s="72" t="s">
        <v>71</v>
      </c>
      <c r="D33" s="68">
        <v>685.04</v>
      </c>
      <c r="E33" s="68" t="s">
        <v>31</v>
      </c>
      <c r="F33" s="67" t="s">
        <v>31</v>
      </c>
      <c r="G33" s="68">
        <v>106</v>
      </c>
      <c r="H33" s="68">
        <v>2</v>
      </c>
      <c r="I33" s="68">
        <f>G33/H33</f>
        <v>53</v>
      </c>
      <c r="J33" s="68">
        <v>2</v>
      </c>
      <c r="K33" s="68">
        <v>0</v>
      </c>
      <c r="L33" s="68">
        <v>685.04</v>
      </c>
      <c r="M33" s="68">
        <v>106</v>
      </c>
      <c r="N33" s="69" t="s">
        <v>41</v>
      </c>
      <c r="O33" s="70" t="s">
        <v>27</v>
      </c>
      <c r="P33" s="76"/>
      <c r="Q33" s="71"/>
      <c r="R33" s="76"/>
      <c r="S33" s="76"/>
      <c r="T33" s="64"/>
      <c r="U33" s="64"/>
      <c r="V33" s="64"/>
      <c r="W33" s="65"/>
      <c r="X33" s="64"/>
      <c r="Y33" s="64"/>
      <c r="Z33" s="65"/>
      <c r="AA33" s="76"/>
      <c r="AB33" s="76"/>
      <c r="AC33" s="76"/>
      <c r="AD33" s="76"/>
    </row>
    <row r="34" spans="1:30" customFormat="1" ht="25.05" customHeight="1">
      <c r="A34" s="66">
        <v>20</v>
      </c>
      <c r="B34" s="66" t="s">
        <v>31</v>
      </c>
      <c r="C34" s="9" t="s">
        <v>65</v>
      </c>
      <c r="D34" s="68">
        <v>380</v>
      </c>
      <c r="E34" s="68" t="s">
        <v>31</v>
      </c>
      <c r="F34" s="67" t="s">
        <v>31</v>
      </c>
      <c r="G34" s="68">
        <v>115</v>
      </c>
      <c r="H34" s="68">
        <v>1</v>
      </c>
      <c r="I34" s="5">
        <v>22</v>
      </c>
      <c r="J34" s="68">
        <v>1</v>
      </c>
      <c r="K34" s="68">
        <v>7</v>
      </c>
      <c r="L34" s="68">
        <v>70813.22</v>
      </c>
      <c r="M34" s="68">
        <v>16323</v>
      </c>
      <c r="N34" s="69">
        <v>43049</v>
      </c>
      <c r="O34" s="70" t="s">
        <v>66</v>
      </c>
      <c r="P34" s="76"/>
      <c r="Q34" s="71"/>
      <c r="R34" s="76"/>
      <c r="S34" s="76"/>
      <c r="T34" s="64"/>
      <c r="U34" s="64"/>
      <c r="V34" s="64"/>
      <c r="W34" s="65"/>
      <c r="X34" s="64"/>
      <c r="Y34" s="64"/>
      <c r="Z34" s="65"/>
      <c r="AA34" s="76"/>
      <c r="AB34" s="76"/>
      <c r="AC34" s="76"/>
      <c r="AD34" s="76"/>
    </row>
    <row r="35" spans="1:30" customFormat="1" ht="25.05" customHeight="1">
      <c r="A35" s="66">
        <v>21</v>
      </c>
      <c r="B35" s="66" t="s">
        <v>31</v>
      </c>
      <c r="C35" s="9" t="s">
        <v>67</v>
      </c>
      <c r="D35" s="68">
        <v>368.3</v>
      </c>
      <c r="E35" s="68" t="s">
        <v>31</v>
      </c>
      <c r="F35" s="67" t="s">
        <v>31</v>
      </c>
      <c r="G35" s="68">
        <v>75</v>
      </c>
      <c r="H35" s="68">
        <v>3</v>
      </c>
      <c r="I35" s="68">
        <v>27</v>
      </c>
      <c r="J35" s="68">
        <v>1</v>
      </c>
      <c r="K35" s="68">
        <v>17</v>
      </c>
      <c r="L35" s="68">
        <v>10556.85</v>
      </c>
      <c r="M35" s="68">
        <v>2248</v>
      </c>
      <c r="N35" s="69">
        <v>42986</v>
      </c>
      <c r="O35" s="70" t="s">
        <v>66</v>
      </c>
      <c r="P35" s="76"/>
      <c r="Q35" s="71"/>
      <c r="R35" s="76"/>
      <c r="S35" s="76"/>
      <c r="T35" s="64"/>
      <c r="U35" s="64"/>
      <c r="V35" s="64"/>
      <c r="W35" s="65"/>
      <c r="X35" s="64"/>
      <c r="Y35" s="64"/>
      <c r="Z35" s="65"/>
      <c r="AA35" s="76"/>
      <c r="AB35" s="76"/>
      <c r="AC35" s="76"/>
      <c r="AD35" s="76"/>
    </row>
    <row r="36" spans="1:30" s="75" customFormat="1" ht="25.05" customHeight="1">
      <c r="A36" s="66">
        <v>22</v>
      </c>
      <c r="B36" s="66">
        <v>18</v>
      </c>
      <c r="C36" s="72" t="s">
        <v>39</v>
      </c>
      <c r="D36" s="68">
        <v>316</v>
      </c>
      <c r="E36" s="68">
        <v>338</v>
      </c>
      <c r="F36" s="32">
        <f>(D36-E36)/E36</f>
        <v>-6.5088757396449703E-2</v>
      </c>
      <c r="G36" s="68">
        <v>83</v>
      </c>
      <c r="H36" s="68" t="s">
        <v>31</v>
      </c>
      <c r="I36" s="68" t="s">
        <v>31</v>
      </c>
      <c r="J36" s="68">
        <v>1</v>
      </c>
      <c r="K36" s="68">
        <v>6</v>
      </c>
      <c r="L36" s="68">
        <v>43252</v>
      </c>
      <c r="M36" s="68">
        <v>9077</v>
      </c>
      <c r="N36" s="69">
        <v>43063</v>
      </c>
      <c r="O36" s="70" t="s">
        <v>33</v>
      </c>
      <c r="P36" s="76"/>
      <c r="Q36" s="71"/>
      <c r="R36" s="76"/>
      <c r="S36" s="76"/>
      <c r="T36" s="64"/>
      <c r="U36" s="64"/>
      <c r="V36" s="64"/>
      <c r="W36" s="65"/>
      <c r="X36" s="64"/>
      <c r="Y36" s="64"/>
      <c r="Z36" s="65"/>
      <c r="AA36" s="76"/>
      <c r="AB36" s="76"/>
      <c r="AC36" s="76"/>
      <c r="AD36" s="76"/>
    </row>
    <row r="37" spans="1:30" s="76" customFormat="1" ht="25.2" customHeight="1">
      <c r="A37" s="66">
        <v>23</v>
      </c>
      <c r="B37" s="66" t="s">
        <v>31</v>
      </c>
      <c r="C37" s="72" t="s">
        <v>68</v>
      </c>
      <c r="D37" s="73">
        <v>126</v>
      </c>
      <c r="E37" s="73" t="s">
        <v>31</v>
      </c>
      <c r="F37" s="67" t="s">
        <v>31</v>
      </c>
      <c r="G37" s="73">
        <v>42</v>
      </c>
      <c r="H37" s="68">
        <v>1</v>
      </c>
      <c r="I37" s="73">
        <f>G37/H37</f>
        <v>42</v>
      </c>
      <c r="J37" s="68">
        <v>1</v>
      </c>
      <c r="K37" s="68">
        <v>20</v>
      </c>
      <c r="L37" s="73">
        <v>274679.44</v>
      </c>
      <c r="M37" s="73">
        <v>62017</v>
      </c>
      <c r="N37" s="69">
        <v>42965</v>
      </c>
      <c r="O37" s="70" t="s">
        <v>27</v>
      </c>
      <c r="Q37" s="71"/>
      <c r="T37" s="64"/>
      <c r="U37" s="64"/>
      <c r="V37" s="64"/>
      <c r="W37" s="65"/>
      <c r="X37" s="64"/>
      <c r="Y37" s="64"/>
      <c r="Z37" s="65"/>
    </row>
    <row r="38" spans="1:30" s="75" customFormat="1" ht="25.05" customHeight="1">
      <c r="A38" s="66">
        <v>24</v>
      </c>
      <c r="B38" s="66" t="s">
        <v>34</v>
      </c>
      <c r="C38" s="72" t="s">
        <v>70</v>
      </c>
      <c r="D38" s="73">
        <v>60</v>
      </c>
      <c r="E38" s="73" t="s">
        <v>31</v>
      </c>
      <c r="F38" s="67" t="s">
        <v>31</v>
      </c>
      <c r="G38" s="73">
        <v>18</v>
      </c>
      <c r="H38" s="68">
        <v>2</v>
      </c>
      <c r="I38" s="68">
        <f>G38/H38</f>
        <v>9</v>
      </c>
      <c r="J38" s="68">
        <v>1</v>
      </c>
      <c r="K38" s="68">
        <v>1</v>
      </c>
      <c r="L38" s="73">
        <v>60</v>
      </c>
      <c r="M38" s="73">
        <v>18</v>
      </c>
      <c r="N38" s="69">
        <v>43105</v>
      </c>
      <c r="O38" s="70" t="s">
        <v>44</v>
      </c>
      <c r="P38" s="76"/>
      <c r="Q38" s="71"/>
      <c r="R38" s="76"/>
      <c r="S38" s="76"/>
      <c r="T38" s="64"/>
      <c r="U38" s="64"/>
      <c r="V38" s="64"/>
      <c r="W38" s="65"/>
      <c r="X38" s="64"/>
      <c r="Y38" s="64"/>
      <c r="Z38" s="65"/>
      <c r="AA38" s="76"/>
      <c r="AB38" s="76"/>
      <c r="AC38" s="76"/>
      <c r="AD38" s="76"/>
    </row>
    <row r="39" spans="1:30" s="75" customFormat="1" ht="25.05" customHeight="1">
      <c r="A39" s="66">
        <v>25</v>
      </c>
      <c r="B39" s="66">
        <v>21</v>
      </c>
      <c r="C39" s="72" t="s">
        <v>74</v>
      </c>
      <c r="D39" s="73">
        <v>32</v>
      </c>
      <c r="E39" s="73">
        <v>121</v>
      </c>
      <c r="F39" s="67">
        <f>(D39-E39)/E39</f>
        <v>-0.73553719008264462</v>
      </c>
      <c r="G39" s="73">
        <v>8</v>
      </c>
      <c r="H39" s="68">
        <v>1</v>
      </c>
      <c r="I39" s="73">
        <f>G39/H39</f>
        <v>8</v>
      </c>
      <c r="J39" s="68">
        <v>1</v>
      </c>
      <c r="K39" s="68" t="s">
        <v>31</v>
      </c>
      <c r="L39" s="73">
        <v>336462.06</v>
      </c>
      <c r="M39" s="73">
        <v>75007</v>
      </c>
      <c r="N39" s="69">
        <v>42944</v>
      </c>
      <c r="O39" s="70" t="s">
        <v>28</v>
      </c>
      <c r="Q39" s="71"/>
      <c r="T39" s="64"/>
      <c r="U39" s="64"/>
      <c r="V39" s="64"/>
      <c r="W39" s="65"/>
      <c r="X39" s="64"/>
      <c r="Y39" s="64"/>
      <c r="Z39" s="65"/>
      <c r="AA39" s="76"/>
      <c r="AB39" s="76"/>
      <c r="AC39" s="76"/>
      <c r="AD39" s="76"/>
    </row>
    <row r="40" spans="1:30" customFormat="1" ht="25.05" customHeight="1">
      <c r="A40" s="66">
        <v>26</v>
      </c>
      <c r="B40" s="66">
        <v>23</v>
      </c>
      <c r="C40" s="72" t="s">
        <v>56</v>
      </c>
      <c r="D40" s="73">
        <v>27</v>
      </c>
      <c r="E40" s="73">
        <v>72</v>
      </c>
      <c r="F40" s="32">
        <f>(D40-E40)/E40</f>
        <v>-0.625</v>
      </c>
      <c r="G40" s="73">
        <v>9</v>
      </c>
      <c r="H40" s="68">
        <v>1</v>
      </c>
      <c r="I40" s="68">
        <f>G40/H40</f>
        <v>9</v>
      </c>
      <c r="J40" s="68">
        <v>1</v>
      </c>
      <c r="K40" s="68">
        <v>13</v>
      </c>
      <c r="L40" s="73">
        <v>105150.37</v>
      </c>
      <c r="M40" s="73">
        <v>25209</v>
      </c>
      <c r="N40" s="69">
        <v>43014</v>
      </c>
      <c r="O40" s="70" t="s">
        <v>27</v>
      </c>
      <c r="P40" s="63"/>
      <c r="Q40" s="71"/>
      <c r="R40" s="63"/>
      <c r="S40" s="63"/>
      <c r="T40" s="61"/>
      <c r="U40" s="61"/>
      <c r="V40" s="61"/>
      <c r="W40" s="62"/>
      <c r="X40" s="61"/>
      <c r="Y40" s="61"/>
      <c r="Z40" s="62"/>
      <c r="AA40" s="60"/>
      <c r="AB40" s="60"/>
      <c r="AC40" s="60"/>
      <c r="AD40" s="60"/>
    </row>
    <row r="41" spans="1:30" s="58" customFormat="1" ht="25.2" customHeight="1">
      <c r="A41" s="66">
        <v>27</v>
      </c>
      <c r="B41" s="66" t="s">
        <v>31</v>
      </c>
      <c r="C41" s="9" t="s">
        <v>69</v>
      </c>
      <c r="D41" s="73">
        <v>14.8</v>
      </c>
      <c r="E41" s="73" t="s">
        <v>31</v>
      </c>
      <c r="F41" s="67" t="s">
        <v>31</v>
      </c>
      <c r="G41" s="73">
        <v>4</v>
      </c>
      <c r="H41" s="5">
        <v>1</v>
      </c>
      <c r="I41" s="5">
        <v>6</v>
      </c>
      <c r="J41" s="5">
        <v>1</v>
      </c>
      <c r="K41" s="5">
        <v>10</v>
      </c>
      <c r="L41" s="73">
        <v>37146.239999999998</v>
      </c>
      <c r="M41" s="73">
        <v>7327</v>
      </c>
      <c r="N41" s="6">
        <v>43007</v>
      </c>
      <c r="O41" s="70" t="s">
        <v>66</v>
      </c>
      <c r="Q41" s="71"/>
      <c r="T41" s="2"/>
      <c r="U41" s="2"/>
      <c r="V41" s="2"/>
      <c r="W41" s="3"/>
      <c r="X41" s="2"/>
      <c r="Y41" s="2"/>
      <c r="Z41" s="3"/>
    </row>
    <row r="42" spans="1:30" ht="25.2" customHeight="1">
      <c r="A42" s="37"/>
      <c r="B42" s="37"/>
      <c r="C42" s="38" t="s">
        <v>75</v>
      </c>
      <c r="D42" s="39">
        <f>SUM(D23:D41)</f>
        <v>878933.7300000001</v>
      </c>
      <c r="E42" s="74">
        <f>SUM(E23:E41)</f>
        <v>499205.1</v>
      </c>
      <c r="F42" s="40">
        <f t="shared" ref="F42" si="0">(D42-E42)/E42</f>
        <v>0.7606665677093446</v>
      </c>
      <c r="G42" s="74">
        <f>SUM(G23:G41)</f>
        <v>169332</v>
      </c>
      <c r="H42" s="41"/>
      <c r="I42" s="42"/>
      <c r="J42" s="41"/>
      <c r="K42" s="43"/>
      <c r="L42" s="44"/>
      <c r="M42" s="56"/>
      <c r="N42" s="45"/>
      <c r="O42" s="57"/>
      <c r="R42" s="26"/>
      <c r="S42" s="26"/>
      <c r="T42" s="26"/>
      <c r="U42" s="28"/>
      <c r="V42" s="26"/>
      <c r="W42" s="26"/>
      <c r="X42" s="28"/>
    </row>
    <row r="44" spans="1:30">
      <c r="B44" s="35"/>
    </row>
    <row r="51" spans="1:26" ht="17.399999999999999" customHeight="1"/>
    <row r="64" spans="1:26" ht="25.2" customHeight="1">
      <c r="A64" s="37"/>
      <c r="B64" s="37"/>
      <c r="C64" s="38" t="s">
        <v>32</v>
      </c>
      <c r="D64" s="39">
        <f>SUM(D34:D41)</f>
        <v>1324.1</v>
      </c>
      <c r="E64" s="74">
        <f>SUM(E34:E41)</f>
        <v>531</v>
      </c>
      <c r="F64" s="40">
        <f>(D64-E64)/E64</f>
        <v>1.4935969868173256</v>
      </c>
      <c r="G64" s="74">
        <f>SUM(G34:G41)</f>
        <v>354</v>
      </c>
      <c r="H64" s="41"/>
      <c r="I64" s="42"/>
      <c r="J64" s="41"/>
      <c r="K64" s="43"/>
      <c r="L64" s="44"/>
      <c r="M64" s="33"/>
      <c r="N64" s="45"/>
      <c r="O64" s="46"/>
      <c r="Q64" s="35"/>
      <c r="T64" s="26"/>
      <c r="U64" s="26"/>
      <c r="V64" s="26"/>
      <c r="W64" s="28"/>
      <c r="X64" s="26"/>
      <c r="Y64" s="26"/>
      <c r="Z64" s="28"/>
    </row>
    <row r="65" spans="1:26" ht="11.25" customHeight="1">
      <c r="A65" s="47"/>
      <c r="B65" s="47"/>
      <c r="C65" s="48"/>
      <c r="D65" s="49"/>
      <c r="E65" s="49"/>
      <c r="F65" s="49"/>
      <c r="G65" s="50"/>
      <c r="H65" s="51"/>
      <c r="I65" s="52"/>
      <c r="J65" s="51"/>
      <c r="K65" s="53"/>
      <c r="L65" s="49"/>
      <c r="M65" s="50"/>
      <c r="N65" s="54"/>
      <c r="O65" s="55"/>
      <c r="Q65" s="35"/>
      <c r="T65" s="26"/>
      <c r="U65" s="26"/>
      <c r="V65" s="26"/>
      <c r="W65" s="28"/>
      <c r="X65" s="26"/>
      <c r="Y65" s="26"/>
      <c r="Z65" s="28"/>
    </row>
    <row r="71" spans="1:26" ht="12" customHeight="1">
      <c r="T71" s="26"/>
      <c r="U71" s="26"/>
      <c r="V71" s="26"/>
      <c r="W71" s="28"/>
      <c r="X71" s="26"/>
      <c r="Y71" s="26"/>
      <c r="Z71" s="28"/>
    </row>
  </sheetData>
  <sortState ref="A25:AD41">
    <sortCondition descending="1" ref="D25:D41"/>
  </sortState>
  <mergeCells count="18">
    <mergeCell ref="H5:H8"/>
    <mergeCell ref="I5:I8"/>
    <mergeCell ref="O5:O8"/>
    <mergeCell ref="A5:A8"/>
    <mergeCell ref="B5:B8"/>
    <mergeCell ref="C5:C8"/>
    <mergeCell ref="F5:F8"/>
    <mergeCell ref="A9:A12"/>
    <mergeCell ref="B9:B12"/>
    <mergeCell ref="C9:C12"/>
    <mergeCell ref="F9:F12"/>
    <mergeCell ref="I9:I12"/>
    <mergeCell ref="O9:O12"/>
    <mergeCell ref="J5:J8"/>
    <mergeCell ref="K5:K8"/>
    <mergeCell ref="M5:M8"/>
    <mergeCell ref="L5:L8"/>
    <mergeCell ref="N5:N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Karolis Galdikas</cp:lastModifiedBy>
  <cp:lastPrinted>2016-09-19T08:07:15Z</cp:lastPrinted>
  <dcterms:created xsi:type="dcterms:W3CDTF">2014-10-03T07:40:56Z</dcterms:created>
  <dcterms:modified xsi:type="dcterms:W3CDTF">2018-01-05T14:12:31Z</dcterms:modified>
</cp:coreProperties>
</file>