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ruodis\Savaitgalis\"/>
    </mc:Choice>
  </mc:AlternateContent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G35" i="1" l="1"/>
  <c r="E35" i="1"/>
  <c r="D35" i="1"/>
  <c r="G23" i="1"/>
  <c r="E23" i="1"/>
  <c r="D23" i="1"/>
  <c r="F17" i="1"/>
  <c r="I26" i="1"/>
  <c r="F19" i="1"/>
  <c r="I13" i="1"/>
  <c r="I33" i="1"/>
  <c r="F15" i="1" l="1"/>
  <c r="I15" i="1" l="1"/>
  <c r="F16" i="1"/>
  <c r="I19" i="1"/>
  <c r="D60" i="1" l="1"/>
  <c r="I28" i="1"/>
  <c r="F28" i="1"/>
  <c r="F14" i="1" l="1"/>
  <c r="I16" i="1"/>
  <c r="F29" i="1" l="1"/>
  <c r="F22" i="1"/>
  <c r="I14" i="1" l="1"/>
  <c r="I29" i="1"/>
  <c r="F20" i="1"/>
  <c r="F25" i="1" l="1"/>
  <c r="I25" i="1" l="1"/>
  <c r="F32" i="1"/>
  <c r="I20" i="1"/>
  <c r="F27" i="1" l="1"/>
  <c r="I27" i="1"/>
  <c r="F21" i="1"/>
  <c r="I21" i="1"/>
  <c r="G60" i="1"/>
  <c r="E60" i="1"/>
  <c r="F60" i="1" s="1"/>
  <c r="F35" i="1"/>
  <c r="F23" i="1"/>
</calcChain>
</file>

<file path=xl/sharedStrings.xml><?xml version="1.0" encoding="utf-8"?>
<sst xmlns="http://schemas.openxmlformats.org/spreadsheetml/2006/main" count="120" uniqueCount="66">
  <si>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</si>
  <si>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</si>
  <si>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</si>
  <si>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</si>
  <si>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</si>
  <si>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</si>
  <si>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</si>
  <si>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</si>
  <si>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</si>
  <si>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</si>
  <si>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</si>
  <si>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</si>
  <si>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</si>
  <si>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</si>
  <si>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</si>
  <si>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</si>
  <si>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</si>
  <si>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</si>
  <si>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</si>
  <si>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</si>
  <si>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</si>
  <si>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</si>
  <si>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</si>
  <si>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</si>
  <si>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</si>
  <si>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</si>
  <si>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</si>
  <si>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</si>
  <si>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</si>
  <si>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</si>
  <si>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</si>
  <si>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</si>
  <si>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</si>
  <si>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</si>
  <si>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</si>
  <si>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</si>
  <si>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Trys milijonai eurų</t>
  </si>
  <si>
    <t>Vabalo filmai</t>
  </si>
  <si>
    <t>Žmogžudystė rytų eksprese (Murder On The Orient Express)</t>
  </si>
  <si>
    <t>Mažasis vampyras (Little Vampire)</t>
  </si>
  <si>
    <t>Kvadratas (Rutan)</t>
  </si>
  <si>
    <t>Kino Aljansas</t>
  </si>
  <si>
    <t>Meškiukas Padingtonas 2 (Paddington 2)</t>
  </si>
  <si>
    <t>Užburtas ratas (Wonder Wheel)</t>
  </si>
  <si>
    <t>Bulius Ferdinandas (Ferdinand)</t>
  </si>
  <si>
    <t>Kaip išgelbėti Kalėdas (Santa &amp; Cie)</t>
  </si>
  <si>
    <t>Stebuklas</t>
  </si>
  <si>
    <t>In Script</t>
  </si>
  <si>
    <t>Žvaigždžių karai: paskutiniai džedajai (Star Wars: Episode VIII - The Last Jedi)</t>
  </si>
  <si>
    <t>December 22-24</t>
  </si>
  <si>
    <t>Gruodžio 22-24 d.</t>
  </si>
  <si>
    <t>Didysis šou meistras (The Greatest Showman)</t>
  </si>
  <si>
    <t>Naujosios Eglutės (Novyje yolki)</t>
  </si>
  <si>
    <t xml:space="preserve">Džiumandži: Sveiki atvykę į Džiungles (Jumanji: Welcome To The Jungle) 
</t>
  </si>
  <si>
    <t>December 29-31 Lithuanian top</t>
  </si>
  <si>
    <t>Gruodžio 29-31 d. Lietuvos kino teatruose rodytų filmų topas</t>
  </si>
  <si>
    <t>December 29-31</t>
  </si>
  <si>
    <t>Gruodžio 29-31 d.</t>
  </si>
  <si>
    <t>Emoji Filmas (Emoji)</t>
  </si>
  <si>
    <t xml:space="preserve">Klasės susitikimas: berniukai sugrįžta!
</t>
  </si>
  <si>
    <t>Ryžių karoliukai (Basmati Blues)</t>
  </si>
  <si>
    <t>Fiksikai (Fiksiki)</t>
  </si>
  <si>
    <t>Aštuonkojis Dipas (Deep)</t>
  </si>
  <si>
    <t>Best Film</t>
  </si>
  <si>
    <t>(Ne)Laukti svečiai (With open arms)</t>
  </si>
  <si>
    <t>Loganų sėkmė (Logans lucky)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</si>
</sst>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9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0" fontId="13" fillId="2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3" fontId="21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10" fontId="13" fillId="2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A12" zoomScale="80" zoomScaleNormal="80" workbookViewId="0">
      <selection activeCell="L28" sqref="L28:M28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54</v>
      </c>
      <c r="F1" s="2"/>
      <c r="G1" s="2"/>
      <c r="H1" s="2"/>
      <c r="I1" s="2"/>
    </row>
    <row r="2" spans="1:26" ht="19.5" customHeight="1">
      <c r="E2" s="2" t="s">
        <v>55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2"/>
      <c r="B5" s="92"/>
      <c r="C5" s="89" t="s">
        <v>0</v>
      </c>
      <c r="D5" s="3"/>
      <c r="E5" s="3"/>
      <c r="F5" s="89" t="s">
        <v>3</v>
      </c>
      <c r="G5" s="3"/>
      <c r="H5" s="89" t="s">
        <v>5</v>
      </c>
      <c r="I5" s="89" t="s">
        <v>6</v>
      </c>
      <c r="J5" s="89" t="s">
        <v>7</v>
      </c>
      <c r="K5" s="89" t="s">
        <v>8</v>
      </c>
      <c r="L5" s="89" t="s">
        <v>10</v>
      </c>
      <c r="M5" s="89" t="s">
        <v>9</v>
      </c>
      <c r="N5" s="89" t="s">
        <v>11</v>
      </c>
      <c r="O5" s="89" t="s">
        <v>12</v>
      </c>
      <c r="T5" s="4"/>
      <c r="U5" s="4"/>
      <c r="V5" s="4"/>
      <c r="X5" s="4"/>
      <c r="Y5" s="4"/>
    </row>
    <row r="6" spans="1:26">
      <c r="A6" s="93"/>
      <c r="B6" s="93"/>
      <c r="C6" s="90"/>
      <c r="D6" s="5" t="s">
        <v>56</v>
      </c>
      <c r="E6" s="5" t="s">
        <v>49</v>
      </c>
      <c r="F6" s="90"/>
      <c r="G6" s="5" t="s">
        <v>56</v>
      </c>
      <c r="H6" s="90"/>
      <c r="I6" s="90"/>
      <c r="J6" s="90"/>
      <c r="K6" s="90"/>
      <c r="L6" s="90"/>
      <c r="M6" s="90"/>
      <c r="N6" s="90"/>
      <c r="O6" s="90"/>
      <c r="S6" s="4"/>
      <c r="T6" s="4"/>
      <c r="U6" s="4"/>
      <c r="V6" s="4"/>
      <c r="X6" s="4"/>
      <c r="Y6" s="4"/>
    </row>
    <row r="7" spans="1:26">
      <c r="A7" s="93"/>
      <c r="B7" s="93"/>
      <c r="C7" s="90"/>
      <c r="D7" s="5" t="s">
        <v>1</v>
      </c>
      <c r="E7" s="5" t="s">
        <v>1</v>
      </c>
      <c r="F7" s="90"/>
      <c r="G7" s="5" t="s">
        <v>4</v>
      </c>
      <c r="H7" s="90"/>
      <c r="I7" s="90"/>
      <c r="J7" s="90"/>
      <c r="K7" s="90"/>
      <c r="L7" s="90"/>
      <c r="M7" s="90"/>
      <c r="N7" s="90"/>
      <c r="O7" s="90"/>
      <c r="S7" s="4"/>
      <c r="T7" s="4"/>
      <c r="U7" s="6"/>
      <c r="V7" s="7"/>
      <c r="X7" s="4"/>
      <c r="Y7" s="4"/>
    </row>
    <row r="8" spans="1:26" ht="18" customHeight="1" thickBot="1">
      <c r="A8" s="94"/>
      <c r="B8" s="94"/>
      <c r="C8" s="91"/>
      <c r="D8" s="8" t="s">
        <v>2</v>
      </c>
      <c r="E8" s="8" t="s">
        <v>2</v>
      </c>
      <c r="F8" s="91"/>
      <c r="G8" s="9"/>
      <c r="H8" s="91"/>
      <c r="I8" s="91"/>
      <c r="J8" s="91"/>
      <c r="K8" s="91"/>
      <c r="L8" s="91"/>
      <c r="M8" s="91"/>
      <c r="N8" s="91"/>
      <c r="O8" s="91"/>
      <c r="S8" s="4"/>
      <c r="T8" s="4"/>
      <c r="U8" s="6"/>
      <c r="V8" s="7"/>
      <c r="W8" s="10"/>
      <c r="X8" s="11"/>
      <c r="Y8" s="12"/>
    </row>
    <row r="9" spans="1:26" ht="15" customHeight="1">
      <c r="A9" s="92"/>
      <c r="B9" s="92"/>
      <c r="C9" s="89" t="s">
        <v>13</v>
      </c>
      <c r="D9" s="3"/>
      <c r="E9" s="13"/>
      <c r="F9" s="89" t="s">
        <v>15</v>
      </c>
      <c r="G9" s="14"/>
      <c r="H9" s="15" t="s">
        <v>18</v>
      </c>
      <c r="I9" s="89" t="s">
        <v>29</v>
      </c>
      <c r="J9" s="3" t="s">
        <v>19</v>
      </c>
      <c r="K9" s="3" t="s">
        <v>20</v>
      </c>
      <c r="L9" s="16" t="s">
        <v>22</v>
      </c>
      <c r="M9" s="3" t="s">
        <v>23</v>
      </c>
      <c r="N9" s="3" t="s">
        <v>24</v>
      </c>
      <c r="O9" s="89" t="s">
        <v>26</v>
      </c>
      <c r="S9" s="4"/>
      <c r="T9" s="4"/>
      <c r="U9" s="17"/>
      <c r="V9" s="7"/>
      <c r="W9" s="10"/>
      <c r="X9" s="11"/>
      <c r="Y9" s="12"/>
    </row>
    <row r="10" spans="1:26">
      <c r="A10" s="93"/>
      <c r="B10" s="93"/>
      <c r="C10" s="90"/>
      <c r="D10" s="5" t="s">
        <v>57</v>
      </c>
      <c r="E10" s="5" t="s">
        <v>50</v>
      </c>
      <c r="F10" s="90"/>
      <c r="G10" s="5" t="s">
        <v>57</v>
      </c>
      <c r="H10" s="5" t="s">
        <v>17</v>
      </c>
      <c r="I10" s="90"/>
      <c r="J10" s="5" t="s">
        <v>17</v>
      </c>
      <c r="K10" s="5" t="s">
        <v>21</v>
      </c>
      <c r="L10" s="18" t="s">
        <v>14</v>
      </c>
      <c r="M10" s="5" t="s">
        <v>16</v>
      </c>
      <c r="N10" s="5" t="s">
        <v>25</v>
      </c>
      <c r="O10" s="90"/>
      <c r="S10" s="4"/>
      <c r="T10" s="4"/>
      <c r="U10" s="17"/>
      <c r="V10" s="4"/>
      <c r="W10" s="10"/>
      <c r="X10" s="11"/>
      <c r="Y10" s="12"/>
    </row>
    <row r="11" spans="1:26">
      <c r="A11" s="93"/>
      <c r="B11" s="93"/>
      <c r="C11" s="90"/>
      <c r="D11" s="5" t="s">
        <v>14</v>
      </c>
      <c r="E11" s="5" t="s">
        <v>14</v>
      </c>
      <c r="F11" s="90"/>
      <c r="G11" s="13" t="s">
        <v>16</v>
      </c>
      <c r="H11" s="9"/>
      <c r="I11" s="90"/>
      <c r="J11" s="9"/>
      <c r="K11" s="9"/>
      <c r="L11" s="18" t="s">
        <v>2</v>
      </c>
      <c r="M11" s="5" t="s">
        <v>17</v>
      </c>
      <c r="N11" s="9"/>
      <c r="O11" s="90"/>
      <c r="S11" s="4"/>
      <c r="T11" s="17"/>
      <c r="U11" s="17"/>
      <c r="V11" s="17"/>
      <c r="W11" s="19"/>
      <c r="X11" s="17"/>
      <c r="Y11" s="17"/>
    </row>
    <row r="12" spans="1:26" ht="15" thickBot="1">
      <c r="A12" s="93"/>
      <c r="B12" s="94"/>
      <c r="C12" s="91"/>
      <c r="D12" s="8" t="s">
        <v>2</v>
      </c>
      <c r="E12" s="8" t="s">
        <v>2</v>
      </c>
      <c r="F12" s="91"/>
      <c r="G12" s="20" t="s">
        <v>17</v>
      </c>
      <c r="H12" s="21"/>
      <c r="I12" s="91"/>
      <c r="J12" s="21"/>
      <c r="K12" s="21"/>
      <c r="L12" s="21"/>
      <c r="M12" s="21"/>
      <c r="N12" s="21"/>
      <c r="O12" s="91"/>
      <c r="S12" s="4"/>
      <c r="T12" s="17"/>
      <c r="U12" s="17"/>
      <c r="V12" s="17"/>
      <c r="W12" s="19"/>
      <c r="X12" s="17"/>
      <c r="Y12" s="17"/>
    </row>
    <row r="13" spans="1:26" ht="25.2" customHeight="1">
      <c r="A13" s="22">
        <v>1</v>
      </c>
      <c r="B13" s="22" t="s">
        <v>33</v>
      </c>
      <c r="C13" s="23" t="s">
        <v>59</v>
      </c>
      <c r="D13" s="85">
        <v>225749</v>
      </c>
      <c r="E13" s="85" t="s">
        <v>31</v>
      </c>
      <c r="F13" s="74" t="s">
        <v>31</v>
      </c>
      <c r="G13" s="85">
        <v>44403</v>
      </c>
      <c r="H13" s="26">
        <v>301</v>
      </c>
      <c r="I13" s="26">
        <f>G13/H13</f>
        <v>147.51827242524917</v>
      </c>
      <c r="J13" s="26">
        <v>15</v>
      </c>
      <c r="K13" s="26">
        <v>1</v>
      </c>
      <c r="L13" s="85">
        <v>378882</v>
      </c>
      <c r="M13" s="85">
        <v>64271</v>
      </c>
      <c r="N13" s="84">
        <v>43098</v>
      </c>
      <c r="O13" s="27" t="s">
        <v>37</v>
      </c>
      <c r="Q13" s="28"/>
      <c r="T13" s="17"/>
      <c r="U13" s="17"/>
      <c r="V13" s="17"/>
      <c r="W13" s="19"/>
      <c r="X13" s="17"/>
      <c r="Y13" s="17"/>
      <c r="Z13" s="19"/>
    </row>
    <row r="14" spans="1:26" s="69" customFormat="1" ht="25.2" customHeight="1">
      <c r="A14" s="72">
        <v>2</v>
      </c>
      <c r="B14" s="72">
        <v>2</v>
      </c>
      <c r="C14" s="79" t="s">
        <v>44</v>
      </c>
      <c r="D14" s="24">
        <v>59746.84</v>
      </c>
      <c r="E14" s="24">
        <v>29803.68</v>
      </c>
      <c r="F14" s="74">
        <f>(D14-E14)/E14</f>
        <v>1.0046799589849307</v>
      </c>
      <c r="G14" s="24">
        <v>13345</v>
      </c>
      <c r="H14" s="75">
        <v>135</v>
      </c>
      <c r="I14" s="83">
        <f>G14/H14</f>
        <v>98.851851851851848</v>
      </c>
      <c r="J14" s="75">
        <v>24</v>
      </c>
      <c r="K14" s="75">
        <v>3</v>
      </c>
      <c r="L14" s="24">
        <v>267766</v>
      </c>
      <c r="M14" s="24">
        <v>58033</v>
      </c>
      <c r="N14" s="76">
        <v>43084</v>
      </c>
      <c r="O14" s="77" t="s">
        <v>28</v>
      </c>
      <c r="Q14" s="78"/>
      <c r="T14" s="70"/>
      <c r="U14" s="70"/>
      <c r="V14" s="70"/>
      <c r="W14" s="71"/>
      <c r="X14" s="70"/>
      <c r="Y14" s="70"/>
      <c r="Z14" s="71"/>
    </row>
    <row r="15" spans="1:26" s="69" customFormat="1" ht="25.2" customHeight="1">
      <c r="A15" s="72">
        <v>3</v>
      </c>
      <c r="B15" s="72">
        <v>1</v>
      </c>
      <c r="C15" s="79" t="s">
        <v>53</v>
      </c>
      <c r="D15" s="83">
        <v>54849.440000000002</v>
      </c>
      <c r="E15" s="83">
        <v>34434.11</v>
      </c>
      <c r="F15" s="74">
        <f>(D15-E15)/E15</f>
        <v>0.5928810124611904</v>
      </c>
      <c r="G15" s="83">
        <v>9562</v>
      </c>
      <c r="H15" s="75">
        <v>99</v>
      </c>
      <c r="I15" s="75">
        <f>G15/H15</f>
        <v>96.585858585858588</v>
      </c>
      <c r="J15" s="75">
        <v>10</v>
      </c>
      <c r="K15" s="75">
        <v>2</v>
      </c>
      <c r="L15" s="83">
        <v>170057.62</v>
      </c>
      <c r="M15" s="83">
        <v>29868</v>
      </c>
      <c r="N15" s="88">
        <v>43091</v>
      </c>
      <c r="O15" s="77" t="s">
        <v>27</v>
      </c>
      <c r="Q15" s="78"/>
      <c r="T15" s="70"/>
      <c r="U15" s="70"/>
      <c r="V15" s="70"/>
      <c r="W15" s="71"/>
      <c r="X15" s="70"/>
      <c r="Y15" s="70"/>
      <c r="Z15" s="71"/>
    </row>
    <row r="16" spans="1:26" s="69" customFormat="1" ht="25.2" customHeight="1">
      <c r="A16" s="81">
        <v>4</v>
      </c>
      <c r="B16" s="72">
        <v>3</v>
      </c>
      <c r="C16" s="79" t="s">
        <v>48</v>
      </c>
      <c r="D16" s="83">
        <v>27458.84</v>
      </c>
      <c r="E16" s="83">
        <v>28880.09</v>
      </c>
      <c r="F16" s="74">
        <f>(D16-E16)/E16</f>
        <v>-4.9212104255907788E-2</v>
      </c>
      <c r="G16" s="83">
        <v>4502</v>
      </c>
      <c r="H16" s="75">
        <v>77</v>
      </c>
      <c r="I16" s="75">
        <f>G16/H16</f>
        <v>58.467532467532465</v>
      </c>
      <c r="J16" s="75">
        <v>17</v>
      </c>
      <c r="K16" s="75">
        <v>3</v>
      </c>
      <c r="L16" s="83">
        <v>271703</v>
      </c>
      <c r="M16" s="83">
        <v>43695</v>
      </c>
      <c r="N16" s="88">
        <v>43084</v>
      </c>
      <c r="O16" s="77" t="s">
        <v>28</v>
      </c>
      <c r="Q16" s="78"/>
      <c r="T16" s="70"/>
      <c r="U16" s="70"/>
      <c r="V16" s="70"/>
      <c r="W16" s="71"/>
      <c r="X16" s="70"/>
      <c r="Y16" s="70"/>
      <c r="Z16" s="71"/>
    </row>
    <row r="17" spans="1:30" s="69" customFormat="1" ht="25.2" customHeight="1">
      <c r="A17" s="81">
        <v>5</v>
      </c>
      <c r="B17" s="72">
        <v>4</v>
      </c>
      <c r="C17" s="79" t="s">
        <v>52</v>
      </c>
      <c r="D17" s="83">
        <v>24560</v>
      </c>
      <c r="E17" s="83">
        <v>14121</v>
      </c>
      <c r="F17" s="87">
        <f>(D17-E17)/E17</f>
        <v>0.73925359393810641</v>
      </c>
      <c r="G17" s="83">
        <v>4173</v>
      </c>
      <c r="H17" s="75" t="s">
        <v>31</v>
      </c>
      <c r="I17" s="75" t="s">
        <v>31</v>
      </c>
      <c r="J17" s="75">
        <v>6</v>
      </c>
      <c r="K17" s="75">
        <v>2</v>
      </c>
      <c r="L17" s="83">
        <v>79413</v>
      </c>
      <c r="M17" s="83">
        <v>13654</v>
      </c>
      <c r="N17" s="88">
        <v>43091</v>
      </c>
      <c r="O17" s="77" t="s">
        <v>34</v>
      </c>
      <c r="Q17" s="78"/>
      <c r="T17" s="70"/>
      <c r="U17" s="70"/>
      <c r="V17" s="70"/>
      <c r="W17" s="71"/>
      <c r="X17" s="70"/>
      <c r="Y17" s="70"/>
      <c r="Z17" s="71"/>
    </row>
    <row r="18" spans="1:30" s="69" customFormat="1" ht="25.2" customHeight="1">
      <c r="A18" s="81">
        <v>6</v>
      </c>
      <c r="B18" s="72" t="s">
        <v>33</v>
      </c>
      <c r="C18" s="79" t="s">
        <v>61</v>
      </c>
      <c r="D18" s="75">
        <v>15249</v>
      </c>
      <c r="E18" s="75" t="s">
        <v>31</v>
      </c>
      <c r="F18" s="87" t="s">
        <v>31</v>
      </c>
      <c r="G18" s="75">
        <v>3462</v>
      </c>
      <c r="H18" s="75" t="s">
        <v>31</v>
      </c>
      <c r="I18" s="75" t="s">
        <v>31</v>
      </c>
      <c r="J18" s="75">
        <v>12</v>
      </c>
      <c r="K18" s="75">
        <v>1</v>
      </c>
      <c r="L18" s="75">
        <v>15249</v>
      </c>
      <c r="M18" s="75">
        <v>3462</v>
      </c>
      <c r="N18" s="68">
        <v>43098</v>
      </c>
      <c r="O18" s="77" t="s">
        <v>34</v>
      </c>
      <c r="Q18" s="78"/>
      <c r="T18" s="70"/>
      <c r="U18" s="70"/>
      <c r="V18" s="70"/>
      <c r="W18" s="71"/>
      <c r="X18" s="70"/>
      <c r="Y18" s="70"/>
      <c r="Z18" s="71"/>
    </row>
    <row r="19" spans="1:30" s="52" customFormat="1" ht="25.2" customHeight="1">
      <c r="A19" s="81">
        <v>7</v>
      </c>
      <c r="B19" s="72">
        <v>5</v>
      </c>
      <c r="C19" s="60" t="s">
        <v>51</v>
      </c>
      <c r="D19" s="75">
        <v>13662.51</v>
      </c>
      <c r="E19" s="75">
        <v>9167.19</v>
      </c>
      <c r="F19" s="50">
        <f>(D19-E19)/E19</f>
        <v>0.49037054975406852</v>
      </c>
      <c r="G19" s="75">
        <v>2421</v>
      </c>
      <c r="H19" s="56">
        <v>53</v>
      </c>
      <c r="I19" s="56">
        <f>G19/H19</f>
        <v>45.679245283018865</v>
      </c>
      <c r="J19" s="56">
        <v>12</v>
      </c>
      <c r="K19" s="56">
        <v>2</v>
      </c>
      <c r="L19" s="75">
        <v>50149</v>
      </c>
      <c r="M19" s="75">
        <v>9230</v>
      </c>
      <c r="N19" s="68">
        <v>43091</v>
      </c>
      <c r="O19" s="58" t="s">
        <v>28</v>
      </c>
      <c r="Q19" s="59"/>
      <c r="T19" s="53"/>
      <c r="U19" s="53"/>
      <c r="V19" s="53"/>
      <c r="W19" s="54"/>
      <c r="X19" s="53"/>
      <c r="Y19" s="53"/>
      <c r="Z19" s="54"/>
    </row>
    <row r="20" spans="1:30" s="69" customFormat="1" ht="25.2" customHeight="1">
      <c r="A20" s="81">
        <v>8</v>
      </c>
      <c r="B20" s="72">
        <v>8</v>
      </c>
      <c r="C20" s="79" t="s">
        <v>42</v>
      </c>
      <c r="D20" s="75">
        <v>11382.29</v>
      </c>
      <c r="E20" s="75">
        <v>5218.46</v>
      </c>
      <c r="F20" s="82">
        <f>(D20-E20)/E20</f>
        <v>1.1811588093038945</v>
      </c>
      <c r="G20" s="75">
        <v>2564</v>
      </c>
      <c r="H20" s="75">
        <v>38</v>
      </c>
      <c r="I20" s="75">
        <f>G20/H20</f>
        <v>67.473684210526315</v>
      </c>
      <c r="J20" s="75">
        <v>9</v>
      </c>
      <c r="K20" s="75">
        <v>5</v>
      </c>
      <c r="L20" s="75">
        <v>150017.43</v>
      </c>
      <c r="M20" s="75">
        <v>33426</v>
      </c>
      <c r="N20" s="68">
        <v>43070</v>
      </c>
      <c r="O20" s="77" t="s">
        <v>27</v>
      </c>
      <c r="Q20" s="78"/>
      <c r="T20" s="70"/>
      <c r="U20" s="70"/>
      <c r="V20" s="70"/>
      <c r="W20" s="71"/>
      <c r="X20" s="70"/>
      <c r="Y20" s="70"/>
      <c r="Z20" s="71"/>
    </row>
    <row r="21" spans="1:30" s="52" customFormat="1" ht="25.2" customHeight="1">
      <c r="A21" s="81">
        <v>9</v>
      </c>
      <c r="B21" s="72">
        <v>6</v>
      </c>
      <c r="C21" s="60" t="s">
        <v>36</v>
      </c>
      <c r="D21" s="75">
        <v>9351</v>
      </c>
      <c r="E21" s="75">
        <v>7826</v>
      </c>
      <c r="F21" s="50">
        <f>(D21-E21)/E21</f>
        <v>0.1948632762586251</v>
      </c>
      <c r="G21" s="56">
        <v>1635</v>
      </c>
      <c r="H21" s="56">
        <v>41</v>
      </c>
      <c r="I21" s="56">
        <f>G21/H21</f>
        <v>39.878048780487802</v>
      </c>
      <c r="J21" s="56">
        <v>8</v>
      </c>
      <c r="K21" s="56">
        <v>10</v>
      </c>
      <c r="L21" s="75">
        <v>1304887</v>
      </c>
      <c r="M21" s="75">
        <v>235667</v>
      </c>
      <c r="N21" s="51">
        <v>43035</v>
      </c>
      <c r="O21" s="58" t="s">
        <v>37</v>
      </c>
      <c r="Q21" s="59"/>
      <c r="T21" s="53"/>
      <c r="U21" s="53"/>
      <c r="V21" s="53"/>
      <c r="W21" s="54"/>
      <c r="X21" s="53"/>
      <c r="Y21" s="53"/>
      <c r="Z21" s="54"/>
    </row>
    <row r="22" spans="1:30" s="52" customFormat="1" ht="25.2" customHeight="1">
      <c r="A22" s="81">
        <v>10</v>
      </c>
      <c r="B22" s="72">
        <v>7</v>
      </c>
      <c r="C22" s="60" t="s">
        <v>45</v>
      </c>
      <c r="D22" s="64">
        <v>7102</v>
      </c>
      <c r="E22" s="75">
        <v>6703</v>
      </c>
      <c r="F22" s="82">
        <f>(D22-E22)/E22</f>
        <v>5.952558555870506E-2</v>
      </c>
      <c r="G22" s="56">
        <v>1554</v>
      </c>
      <c r="H22" s="56" t="s">
        <v>31</v>
      </c>
      <c r="I22" s="56" t="s">
        <v>31</v>
      </c>
      <c r="J22" s="56">
        <v>7</v>
      </c>
      <c r="K22" s="56">
        <v>4</v>
      </c>
      <c r="L22" s="75">
        <v>66809</v>
      </c>
      <c r="M22" s="56">
        <v>15584</v>
      </c>
      <c r="N22" s="68">
        <v>43077</v>
      </c>
      <c r="O22" s="58" t="s">
        <v>34</v>
      </c>
      <c r="Q22" s="59"/>
      <c r="T22" s="53"/>
      <c r="U22" s="53"/>
      <c r="V22" s="53"/>
      <c r="W22" s="54"/>
      <c r="X22" s="53"/>
      <c r="Y22" s="53"/>
      <c r="Z22" s="54"/>
    </row>
    <row r="23" spans="1:30" ht="25.2" customHeight="1">
      <c r="A23" s="29"/>
      <c r="B23" s="29"/>
      <c r="C23" s="30" t="s">
        <v>30</v>
      </c>
      <c r="D23" s="31">
        <f>SUM(D13:D22)</f>
        <v>449110.92</v>
      </c>
      <c r="E23" s="86">
        <f>SUM(E13:E22)</f>
        <v>136153.53000000003</v>
      </c>
      <c r="F23" s="32">
        <f>(D23-E23)/E23</f>
        <v>2.2985624390348152</v>
      </c>
      <c r="G23" s="86">
        <f>SUM(G13:G22)</f>
        <v>87621</v>
      </c>
      <c r="H23" s="33"/>
      <c r="I23" s="34"/>
      <c r="J23" s="33"/>
      <c r="K23" s="35"/>
      <c r="L23" s="36"/>
      <c r="M23" s="26"/>
      <c r="N23" s="37"/>
      <c r="O23" s="38"/>
      <c r="Q23" s="28"/>
      <c r="T23" s="17"/>
      <c r="U23" s="17"/>
      <c r="V23" s="17"/>
      <c r="W23" s="19"/>
      <c r="X23" s="17"/>
      <c r="Y23" s="17"/>
      <c r="Z23" s="19"/>
    </row>
    <row r="24" spans="1:30" ht="10.5" customHeight="1">
      <c r="A24" s="39"/>
      <c r="B24" s="39"/>
      <c r="C24" s="40"/>
      <c r="D24" s="41"/>
      <c r="E24" s="41"/>
      <c r="F24" s="41"/>
      <c r="G24" s="42"/>
      <c r="H24" s="43"/>
      <c r="I24" s="44"/>
      <c r="J24" s="43"/>
      <c r="K24" s="45"/>
      <c r="L24" s="41"/>
      <c r="M24" s="42"/>
      <c r="N24" s="46"/>
      <c r="O24" s="47"/>
      <c r="Q24" s="28"/>
      <c r="T24" s="17"/>
      <c r="U24" s="17"/>
      <c r="V24" s="17"/>
      <c r="W24" s="19"/>
      <c r="X24" s="17"/>
      <c r="Y24" s="17"/>
      <c r="Z24" s="19"/>
    </row>
    <row r="25" spans="1:30" s="61" customFormat="1" ht="25.2" customHeight="1">
      <c r="A25" s="81">
        <v>11</v>
      </c>
      <c r="B25" s="72">
        <v>9</v>
      </c>
      <c r="C25" s="67" t="s">
        <v>40</v>
      </c>
      <c r="D25" s="24">
        <v>2962.84</v>
      </c>
      <c r="E25" s="24">
        <v>2636.76</v>
      </c>
      <c r="F25" s="74">
        <f>(D25-E25)/E25</f>
        <v>0.12366692455892835</v>
      </c>
      <c r="G25" s="24">
        <v>693</v>
      </c>
      <c r="H25" s="64">
        <v>9</v>
      </c>
      <c r="I25" s="64">
        <f>G25/H25</f>
        <v>77</v>
      </c>
      <c r="J25" s="64">
        <v>4</v>
      </c>
      <c r="K25" s="64">
        <v>4</v>
      </c>
      <c r="L25" s="24">
        <v>33454.81</v>
      </c>
      <c r="M25" s="24">
        <v>6534</v>
      </c>
      <c r="N25" s="84">
        <v>43070</v>
      </c>
      <c r="O25" s="65" t="s">
        <v>41</v>
      </c>
      <c r="Q25" s="66"/>
      <c r="T25" s="62"/>
      <c r="U25" s="62"/>
      <c r="V25" s="62"/>
      <c r="W25" s="63"/>
      <c r="X25" s="62"/>
      <c r="Y25" s="62"/>
      <c r="Z25" s="63"/>
    </row>
    <row r="26" spans="1:30" customFormat="1" ht="25.05" customHeight="1">
      <c r="A26" s="81">
        <v>12</v>
      </c>
      <c r="B26" s="72" t="s">
        <v>33</v>
      </c>
      <c r="C26" s="60" t="s">
        <v>60</v>
      </c>
      <c r="D26" s="24">
        <v>2826.11</v>
      </c>
      <c r="E26" s="85" t="s">
        <v>31</v>
      </c>
      <c r="F26" s="74" t="s">
        <v>31</v>
      </c>
      <c r="G26" s="24">
        <v>523</v>
      </c>
      <c r="H26" s="56">
        <v>24</v>
      </c>
      <c r="I26" s="75">
        <f>G26/H26</f>
        <v>21.791666666666668</v>
      </c>
      <c r="J26" s="56">
        <v>9</v>
      </c>
      <c r="K26" s="56">
        <v>1</v>
      </c>
      <c r="L26" s="24">
        <v>3640</v>
      </c>
      <c r="M26" s="24">
        <v>661</v>
      </c>
      <c r="N26" s="84">
        <v>43098</v>
      </c>
      <c r="O26" s="58" t="s">
        <v>28</v>
      </c>
      <c r="P26" s="52"/>
      <c r="Q26" s="59"/>
      <c r="R26" s="52"/>
      <c r="S26" s="52"/>
      <c r="T26" s="53"/>
      <c r="U26" s="53"/>
      <c r="V26" s="53"/>
      <c r="W26" s="54"/>
      <c r="X26" s="53"/>
      <c r="Y26" s="53"/>
      <c r="Z26" s="54"/>
      <c r="AA26" s="52"/>
      <c r="AB26" s="52"/>
      <c r="AC26" s="52"/>
      <c r="AD26" s="52"/>
    </row>
    <row r="27" spans="1:30" s="52" customFormat="1" ht="25.2" customHeight="1">
      <c r="A27" s="81">
        <v>13</v>
      </c>
      <c r="B27" s="72">
        <v>12</v>
      </c>
      <c r="C27" s="60" t="s">
        <v>38</v>
      </c>
      <c r="D27" s="24">
        <v>1519.63</v>
      </c>
      <c r="E27" s="24">
        <v>873.8</v>
      </c>
      <c r="F27" s="74">
        <f>(D27-E27)/E27</f>
        <v>0.73910505836575902</v>
      </c>
      <c r="G27" s="24">
        <v>312</v>
      </c>
      <c r="H27" s="56">
        <v>3</v>
      </c>
      <c r="I27" s="56">
        <f>G27/H27</f>
        <v>104</v>
      </c>
      <c r="J27" s="56">
        <v>2</v>
      </c>
      <c r="K27" s="56">
        <v>8</v>
      </c>
      <c r="L27" s="24">
        <v>175331</v>
      </c>
      <c r="M27" s="24">
        <v>32681</v>
      </c>
      <c r="N27" s="76">
        <v>43049</v>
      </c>
      <c r="O27" s="58" t="s">
        <v>28</v>
      </c>
      <c r="Q27" s="59"/>
      <c r="T27" s="53"/>
      <c r="U27" s="53"/>
      <c r="V27" s="53"/>
      <c r="W27" s="54"/>
      <c r="X27" s="53"/>
      <c r="Y27" s="53"/>
      <c r="Z27" s="54"/>
    </row>
    <row r="28" spans="1:30" s="69" customFormat="1" ht="25.2" customHeight="1">
      <c r="A28" s="81">
        <v>14</v>
      </c>
      <c r="B28" s="72">
        <v>10</v>
      </c>
      <c r="C28" s="79" t="s">
        <v>46</v>
      </c>
      <c r="D28" s="75">
        <v>1419.6</v>
      </c>
      <c r="E28" s="75">
        <v>2523.8000000000002</v>
      </c>
      <c r="F28" s="74">
        <f>(D28-E28)/E28</f>
        <v>-0.43751485854663608</v>
      </c>
      <c r="G28" s="75">
        <v>310</v>
      </c>
      <c r="H28" s="75">
        <v>8</v>
      </c>
      <c r="I28" s="73">
        <f>G28/H28</f>
        <v>38.75</v>
      </c>
      <c r="J28" s="75">
        <v>6</v>
      </c>
      <c r="K28" s="75">
        <v>4</v>
      </c>
      <c r="L28" s="75">
        <v>71184.100000000006</v>
      </c>
      <c r="M28" s="75">
        <v>14341</v>
      </c>
      <c r="N28" s="76">
        <v>43077</v>
      </c>
      <c r="O28" s="77" t="s">
        <v>47</v>
      </c>
      <c r="Q28" s="78"/>
      <c r="T28" s="70"/>
      <c r="U28" s="70"/>
      <c r="V28" s="70"/>
      <c r="W28" s="71"/>
      <c r="X28" s="70"/>
      <c r="Y28" s="70"/>
      <c r="Z28" s="71"/>
    </row>
    <row r="29" spans="1:30" s="52" customFormat="1" ht="25.2" customHeight="1">
      <c r="A29" s="81">
        <v>15</v>
      </c>
      <c r="B29" s="72">
        <v>13</v>
      </c>
      <c r="C29" s="60" t="s">
        <v>43</v>
      </c>
      <c r="D29" s="75">
        <v>1103.01</v>
      </c>
      <c r="E29" s="75">
        <v>628.67999999999995</v>
      </c>
      <c r="F29" s="74">
        <f>(D29-E29)/E29</f>
        <v>0.75448558885283468</v>
      </c>
      <c r="G29" s="56">
        <v>213</v>
      </c>
      <c r="H29" s="56">
        <v>4</v>
      </c>
      <c r="I29" s="56">
        <f>G29/H29</f>
        <v>53.25</v>
      </c>
      <c r="J29" s="56">
        <v>2</v>
      </c>
      <c r="K29" s="56">
        <v>4</v>
      </c>
      <c r="L29" s="75">
        <v>24431.01</v>
      </c>
      <c r="M29" s="75">
        <v>4813</v>
      </c>
      <c r="N29" s="51">
        <v>43077</v>
      </c>
      <c r="O29" s="58" t="s">
        <v>27</v>
      </c>
      <c r="Q29" s="59"/>
      <c r="T29" s="53"/>
      <c r="U29" s="53"/>
      <c r="V29" s="53"/>
      <c r="W29" s="54"/>
      <c r="X29" s="53"/>
      <c r="Y29" s="53"/>
      <c r="Z29" s="54"/>
    </row>
    <row r="30" spans="1:30" s="52" customFormat="1" ht="25.2" customHeight="1">
      <c r="A30" s="81">
        <v>16</v>
      </c>
      <c r="B30" s="72" t="s">
        <v>31</v>
      </c>
      <c r="C30" s="60" t="s">
        <v>62</v>
      </c>
      <c r="D30" s="83">
        <v>380</v>
      </c>
      <c r="E30" s="83" t="s">
        <v>31</v>
      </c>
      <c r="F30" s="55" t="s">
        <v>31</v>
      </c>
      <c r="G30" s="83">
        <v>115</v>
      </c>
      <c r="H30" s="56">
        <v>1</v>
      </c>
      <c r="I30" s="56">
        <v>22</v>
      </c>
      <c r="J30" s="56">
        <v>1</v>
      </c>
      <c r="K30" s="56">
        <v>7</v>
      </c>
      <c r="L30" s="83">
        <v>70813.22</v>
      </c>
      <c r="M30" s="83">
        <v>16323</v>
      </c>
      <c r="N30" s="76">
        <v>43049</v>
      </c>
      <c r="O30" s="58" t="s">
        <v>63</v>
      </c>
      <c r="Q30" s="59"/>
      <c r="T30" s="53"/>
      <c r="U30" s="53"/>
      <c r="V30" s="53"/>
      <c r="W30" s="54"/>
      <c r="X30" s="53"/>
      <c r="Y30" s="53"/>
      <c r="Z30" s="54"/>
    </row>
    <row r="31" spans="1:30" s="52" customFormat="1" ht="25.2" customHeight="1">
      <c r="A31" s="81">
        <v>17</v>
      </c>
      <c r="B31" s="72" t="s">
        <v>31</v>
      </c>
      <c r="C31" s="60" t="s">
        <v>64</v>
      </c>
      <c r="D31" s="75">
        <v>368.3</v>
      </c>
      <c r="E31" s="75" t="s">
        <v>31</v>
      </c>
      <c r="F31" s="55" t="s">
        <v>31</v>
      </c>
      <c r="G31" s="75">
        <v>75</v>
      </c>
      <c r="H31" s="56">
        <v>3</v>
      </c>
      <c r="I31" s="56">
        <v>27</v>
      </c>
      <c r="J31" s="56">
        <v>1</v>
      </c>
      <c r="K31" s="56">
        <v>17</v>
      </c>
      <c r="L31" s="75">
        <v>10556.85</v>
      </c>
      <c r="M31" s="75">
        <v>2248</v>
      </c>
      <c r="N31" s="84">
        <v>42986</v>
      </c>
      <c r="O31" s="58" t="s">
        <v>63</v>
      </c>
      <c r="Q31" s="59"/>
      <c r="T31" s="53"/>
      <c r="U31" s="53"/>
      <c r="V31" s="53"/>
      <c r="W31" s="54"/>
      <c r="X31" s="53"/>
      <c r="Y31" s="53"/>
      <c r="Z31" s="54"/>
    </row>
    <row r="32" spans="1:30" s="52" customFormat="1" ht="25.2" customHeight="1">
      <c r="A32" s="81">
        <v>18</v>
      </c>
      <c r="B32" s="72">
        <v>16</v>
      </c>
      <c r="C32" s="60" t="s">
        <v>39</v>
      </c>
      <c r="D32" s="83">
        <v>191</v>
      </c>
      <c r="E32" s="83">
        <v>265</v>
      </c>
      <c r="F32" s="55">
        <f>(D32-E32)/E32</f>
        <v>-0.27924528301886792</v>
      </c>
      <c r="G32" s="83">
        <v>49</v>
      </c>
      <c r="H32" s="56" t="s">
        <v>31</v>
      </c>
      <c r="I32" s="56" t="s">
        <v>31</v>
      </c>
      <c r="J32" s="56">
        <v>1</v>
      </c>
      <c r="K32" s="56">
        <v>6</v>
      </c>
      <c r="L32" s="83">
        <v>43127</v>
      </c>
      <c r="M32" s="83">
        <v>9043</v>
      </c>
      <c r="N32" s="76">
        <v>43063</v>
      </c>
      <c r="O32" s="58" t="s">
        <v>34</v>
      </c>
      <c r="Q32" s="59"/>
      <c r="T32" s="53"/>
      <c r="U32" s="53"/>
      <c r="V32" s="53"/>
      <c r="W32" s="54"/>
      <c r="X32" s="53"/>
      <c r="Y32" s="53"/>
      <c r="Z32" s="54"/>
    </row>
    <row r="33" spans="1:26" s="52" customFormat="1" ht="25.2" customHeight="1">
      <c r="A33" s="81">
        <v>19</v>
      </c>
      <c r="B33" s="72" t="s">
        <v>31</v>
      </c>
      <c r="C33" s="60" t="s">
        <v>58</v>
      </c>
      <c r="D33" s="85">
        <v>126</v>
      </c>
      <c r="E33" s="85" t="s">
        <v>31</v>
      </c>
      <c r="F33" s="55" t="s">
        <v>31</v>
      </c>
      <c r="G33" s="85">
        <v>42</v>
      </c>
      <c r="H33" s="56">
        <v>1</v>
      </c>
      <c r="I33" s="85">
        <f>G33/H33</f>
        <v>42</v>
      </c>
      <c r="J33" s="56">
        <v>1</v>
      </c>
      <c r="K33" s="56">
        <v>20</v>
      </c>
      <c r="L33" s="85">
        <v>274679.44</v>
      </c>
      <c r="M33" s="85">
        <v>62017</v>
      </c>
      <c r="N33" s="57">
        <v>42965</v>
      </c>
      <c r="O33" s="58" t="s">
        <v>27</v>
      </c>
      <c r="Q33" s="59"/>
      <c r="T33" s="53"/>
      <c r="U33" s="53"/>
      <c r="V33" s="53"/>
      <c r="W33" s="54"/>
      <c r="X33" s="53"/>
      <c r="Y33" s="53"/>
      <c r="Z33" s="54"/>
    </row>
    <row r="34" spans="1:26" ht="25.2" customHeight="1">
      <c r="A34" s="81">
        <v>20</v>
      </c>
      <c r="B34" s="72" t="s">
        <v>31</v>
      </c>
      <c r="C34" s="23" t="s">
        <v>65</v>
      </c>
      <c r="D34" s="24">
        <v>14.8</v>
      </c>
      <c r="E34" s="85" t="s">
        <v>31</v>
      </c>
      <c r="F34" s="25" t="s">
        <v>31</v>
      </c>
      <c r="G34" s="24">
        <v>4</v>
      </c>
      <c r="H34" s="26">
        <v>1</v>
      </c>
      <c r="I34" s="26">
        <v>6</v>
      </c>
      <c r="J34" s="26">
        <v>1</v>
      </c>
      <c r="K34" s="26">
        <v>10</v>
      </c>
      <c r="L34" s="24">
        <v>37146.239999999998</v>
      </c>
      <c r="M34" s="24">
        <v>7327</v>
      </c>
      <c r="N34" s="76">
        <v>43007</v>
      </c>
      <c r="O34" s="27" t="s">
        <v>63</v>
      </c>
      <c r="Q34" s="28"/>
      <c r="T34" s="17"/>
      <c r="U34" s="17"/>
      <c r="V34" s="17"/>
      <c r="W34" s="19"/>
      <c r="X34" s="17"/>
      <c r="Y34" s="17"/>
      <c r="Z34" s="19"/>
    </row>
    <row r="35" spans="1:26" ht="25.2" customHeight="1">
      <c r="A35" s="29"/>
      <c r="B35" s="29"/>
      <c r="C35" s="30" t="s">
        <v>32</v>
      </c>
      <c r="D35" s="80">
        <f>SUM(D23:D34)</f>
        <v>460022.20999999996</v>
      </c>
      <c r="E35" s="86">
        <f>SUM(E23:E34)</f>
        <v>143081.57</v>
      </c>
      <c r="F35" s="32">
        <f t="shared" ref="F35" si="0">(D35-E35)/E35</f>
        <v>2.2151045728670713</v>
      </c>
      <c r="G35" s="86">
        <f>SUM(G23:G34)</f>
        <v>89957</v>
      </c>
      <c r="H35" s="33"/>
      <c r="I35" s="34"/>
      <c r="J35" s="33"/>
      <c r="K35" s="35"/>
      <c r="L35" s="36"/>
      <c r="M35" s="48"/>
      <c r="N35" s="37"/>
      <c r="O35" s="49"/>
      <c r="R35" s="17"/>
      <c r="S35" s="17"/>
      <c r="T35" s="17"/>
      <c r="U35" s="19"/>
      <c r="V35" s="17"/>
      <c r="W35" s="17"/>
      <c r="X35" s="19"/>
    </row>
    <row r="37" spans="1:26">
      <c r="B37" s="28"/>
      <c r="K37" s="1" t="s">
        <v>35</v>
      </c>
    </row>
    <row r="60" spans="1:26" ht="25.2" customHeight="1">
      <c r="A60" s="29"/>
      <c r="B60" s="29"/>
      <c r="C60" s="30" t="s">
        <v>32</v>
      </c>
      <c r="D60" s="31">
        <f>SUM(D32:D34)</f>
        <v>331.8</v>
      </c>
      <c r="E60" s="80">
        <f>SUM(E32:E34)</f>
        <v>265</v>
      </c>
      <c r="F60" s="32">
        <f>(D60-E60)/E60</f>
        <v>0.25207547169811323</v>
      </c>
      <c r="G60" s="80">
        <f>SUM(G32:G34)</f>
        <v>95</v>
      </c>
      <c r="H60" s="33"/>
      <c r="I60" s="34"/>
      <c r="J60" s="33"/>
      <c r="K60" s="35"/>
      <c r="L60" s="36"/>
      <c r="M60" s="26"/>
      <c r="N60" s="37"/>
      <c r="O60" s="38"/>
      <c r="Q60" s="28"/>
      <c r="T60" s="17"/>
      <c r="U60" s="17"/>
      <c r="V60" s="17"/>
      <c r="W60" s="19"/>
      <c r="X60" s="17"/>
      <c r="Y60" s="17"/>
      <c r="Z60" s="19"/>
    </row>
    <row r="61" spans="1:26" ht="11.25" customHeight="1">
      <c r="A61" s="39"/>
      <c r="B61" s="39"/>
      <c r="C61" s="40"/>
      <c r="D61" s="41"/>
      <c r="E61" s="41"/>
      <c r="F61" s="41"/>
      <c r="G61" s="42"/>
      <c r="H61" s="43"/>
      <c r="I61" s="44"/>
      <c r="J61" s="43"/>
      <c r="K61" s="45"/>
      <c r="L61" s="41"/>
      <c r="M61" s="42"/>
      <c r="N61" s="46"/>
      <c r="O61" s="47"/>
      <c r="Q61" s="28"/>
      <c r="T61" s="17"/>
      <c r="U61" s="17"/>
      <c r="V61" s="17"/>
      <c r="W61" s="19"/>
      <c r="X61" s="17"/>
      <c r="Y61" s="17"/>
      <c r="Z61" s="19"/>
    </row>
    <row r="65" spans="20:26" ht="12" customHeight="1">
      <c r="T65" s="17"/>
      <c r="U65" s="17"/>
      <c r="V65" s="17"/>
      <c r="W65" s="19"/>
      <c r="X65" s="17"/>
      <c r="Y65" s="17"/>
      <c r="Z65" s="19"/>
    </row>
  </sheetData>
  <sortState ref="A13:AD34">
    <sortCondition descending="1" ref="D13:D3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2018-01-09T11:58:19Z</dcterms:modified>
</cp:coreProperties>
</file>