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taskaitos platintojams\2017\Gruodis\Savaitė\"/>
    </mc:Choice>
  </mc:AlternateContent>
  <bookViews>
    <workbookView xWindow="0" yWindow="0" windowWidth="23040" windowHeight="9060" xr2:uid="{00000000-000D-0000-FFFF-FFFF00000000}"/>
  </bookViews>
  <sheets>
    <sheet name="Sheet1" sheetId="1" r:id="rId1"/>
    <sheet name="Sheet2" sheetId="2" r:id="rId2"/>
    <sheet name="Sheet3" sheetId="3" r:id="rId3"/>
  </sheets>
  <calcPr calcId="171027" concurrentCalc="0"/>
</workbook>
</file>

<file path=xl/calcChain.xml><?xml version="1.0" encoding="utf-8"?>
<calcChain xmlns="http://schemas.openxmlformats.org/spreadsheetml/2006/main">
  <c r="G53" i="1" l="1"/>
  <c r="E53" i="1"/>
  <c r="G35" i="1"/>
  <c r="E35" i="1"/>
  <c r="G23" i="1"/>
  <c r="E23" i="1"/>
  <c r="D53" i="1"/>
  <c r="D35" i="1"/>
  <c r="D23" i="1"/>
  <c r="F17" i="1"/>
  <c r="I30" i="1"/>
  <c r="F49" i="1"/>
  <c r="F14" i="1"/>
  <c r="F13" i="1"/>
  <c r="F16" i="1"/>
  <c r="I40" i="1"/>
  <c r="I52" i="1"/>
  <c r="I51" i="1"/>
  <c r="I50" i="1"/>
  <c r="I48" i="1"/>
  <c r="I45" i="1"/>
  <c r="I43" i="1"/>
  <c r="I41" i="1"/>
  <c r="I26" i="1"/>
  <c r="I21" i="1"/>
  <c r="I20" i="1"/>
  <c r="F28" i="1"/>
  <c r="F29" i="1"/>
  <c r="F25" i="1"/>
  <c r="F39" i="1"/>
  <c r="I49" i="1"/>
  <c r="I13" i="1"/>
  <c r="I14" i="1"/>
  <c r="F34" i="1"/>
  <c r="F42" i="1"/>
  <c r="I17" i="1"/>
  <c r="F44" i="1"/>
  <c r="I25" i="1"/>
  <c r="F31" i="1"/>
  <c r="F18" i="1"/>
  <c r="F27" i="1"/>
  <c r="I42" i="1"/>
  <c r="I34" i="1"/>
  <c r="I29" i="1"/>
  <c r="I39" i="1"/>
  <c r="F19" i="1"/>
  <c r="I18" i="1"/>
  <c r="F46" i="1"/>
  <c r="I31" i="1"/>
  <c r="I27" i="1"/>
  <c r="I19" i="1"/>
  <c r="I33" i="1"/>
  <c r="F33" i="1"/>
  <c r="F32" i="1"/>
  <c r="I32" i="1"/>
  <c r="I46" i="1"/>
  <c r="F22" i="1"/>
  <c r="F15" i="1"/>
  <c r="F38" i="1"/>
  <c r="I22" i="1"/>
  <c r="F37" i="1"/>
  <c r="I38" i="1"/>
  <c r="I37" i="1"/>
  <c r="I15" i="1"/>
  <c r="F53" i="1"/>
  <c r="F35" i="1"/>
  <c r="F23" i="1"/>
</calcChain>
</file>

<file path=xl/sharedStrings.xml><?xml version="1.0" encoding="utf-8"?>
<sst xmlns="http://schemas.openxmlformats.org/spreadsheetml/2006/main" count="178" uniqueCount="92">
  <si>
    <t>Movie</t>
  </si>
  <si>
    <t>GBO</t>
  </si>
  <si>
    <t>(Eur)</t>
  </si>
  <si>
    <t>Change</t>
  </si>
  <si>
    <t>ADM</t>
  </si>
  <si>
    <t>Show count</t>
  </si>
  <si>
    <t>Average ADM</t>
  </si>
  <si>
    <t>DCO count</t>
  </si>
  <si>
    <t>Week on screens</t>
  </si>
  <si>
    <t>TOTAL ADM</t>
  </si>
  <si>
    <t>TOTAL GBO (Eur)</t>
  </si>
  <si>
    <t>Release   Date</t>
  </si>
  <si>
    <t>Distributor</t>
  </si>
  <si>
    <t>Filmas</t>
  </si>
  <si>
    <t>pajamos</t>
  </si>
  <si>
    <t>Pakitimas</t>
  </si>
  <si>
    <t>žiūrovų</t>
  </si>
  <si>
    <t>sk.</t>
  </si>
  <si>
    <t>Seansų</t>
  </si>
  <si>
    <t>Kopijų</t>
  </si>
  <si>
    <t>Rodymo</t>
  </si>
  <si>
    <t>savaitė</t>
  </si>
  <si>
    <t>Bendros</t>
  </si>
  <si>
    <t>Bendras</t>
  </si>
  <si>
    <t>Premjeros</t>
  </si>
  <si>
    <t>data</t>
  </si>
  <si>
    <t xml:space="preserve">Platintojas </t>
  </si>
  <si>
    <t>ACME Film</t>
  </si>
  <si>
    <t>Theatrical Film Distribution</t>
  </si>
  <si>
    <t>Žiūrovų lankomumo vidurkis</t>
  </si>
  <si>
    <t>Total (10)</t>
  </si>
  <si>
    <t>-</t>
  </si>
  <si>
    <t>NCG Distribution</t>
  </si>
  <si>
    <t>ACME Film / WB</t>
  </si>
  <si>
    <t>Total (20)</t>
  </si>
  <si>
    <t>Garsų pasaulio įrašai</t>
  </si>
  <si>
    <t>N</t>
  </si>
  <si>
    <t>Trys milijonai eurų</t>
  </si>
  <si>
    <t>Vabalo filmai</t>
  </si>
  <si>
    <t>Best Film</t>
  </si>
  <si>
    <t>Toras. Pasaulių pabaiga (Thor: Ragnarok)</t>
  </si>
  <si>
    <t>Matilda (Mathilde)</t>
  </si>
  <si>
    <t>Žmogžudystė rytų eksprese (Murder On The Orient Express)</t>
  </si>
  <si>
    <t>Aštuonkojis Dipas (Deep)</t>
  </si>
  <si>
    <t>Teisingumo lyga (Justice league)</t>
  </si>
  <si>
    <t>Gerumo stebuklas (Wonder)</t>
  </si>
  <si>
    <t>Poilsiautojai: Pavydo žaidynės</t>
  </si>
  <si>
    <t>Full Sceen</t>
  </si>
  <si>
    <t>Mažasis vampyras (Little Vampire)</t>
  </si>
  <si>
    <t>Tėtukas namie 2 (Daddys home 2)</t>
  </si>
  <si>
    <t>Šešėlių namai (Marrowbone)</t>
  </si>
  <si>
    <t>P</t>
  </si>
  <si>
    <t>Preview</t>
  </si>
  <si>
    <t>Meškiukas Padingtonas 2 (Paddington 2)</t>
  </si>
  <si>
    <t>Legenda apie Kolovratą (Legenda o Kolovrate)</t>
  </si>
  <si>
    <t>Suburbikonas (Suburbicon)</t>
  </si>
  <si>
    <t>Kvadratas (Rutan)</t>
  </si>
  <si>
    <t>Kino Aljansas</t>
  </si>
  <si>
    <t>Noras gyventi (Breathe)</t>
  </si>
  <si>
    <t>Dieviškoji tvarka (Die göttliche Ordnung)</t>
  </si>
  <si>
    <t>Kino pasaka</t>
  </si>
  <si>
    <t>Užburtas ratas (Wonder wheel)</t>
  </si>
  <si>
    <t>December 8-14</t>
  </si>
  <si>
    <t>Gruodžio 8-14 d.</t>
  </si>
  <si>
    <t>Stebuklas</t>
  </si>
  <si>
    <t>In Script</t>
  </si>
  <si>
    <t>Kaip išgelbėti Kalėdas (Santa &amp; Cie)</t>
  </si>
  <si>
    <t>Bulius Ferdinandas (Ferdinand)</t>
  </si>
  <si>
    <t>Žvaigždžių karai: paskutiniai džedajai (Star Wars: Episode VIII - The Last Jedi)</t>
  </si>
  <si>
    <t>Zootropolis (Zootopia)</t>
  </si>
  <si>
    <t>December 15-21 Lithuanian top</t>
  </si>
  <si>
    <t>Gruodžio 15-21 d. Lietuvos kino teatruose rodytų filmų topas</t>
  </si>
  <si>
    <t>December 15-21</t>
  </si>
  <si>
    <t>Gruodžio 15-21 d.</t>
  </si>
  <si>
    <t>Viskas tik prasideda (Just Getting Started)</t>
  </si>
  <si>
    <t>Apie kūną ir sielą (A teströl és a lélekröl)</t>
  </si>
  <si>
    <t>A-one films</t>
  </si>
  <si>
    <t>Vaikučiai pagal sutartį (Detki naprokat)</t>
  </si>
  <si>
    <t>50 pavasarių (Aurore)</t>
  </si>
  <si>
    <t>Veidai Kaimai (Visages villages)</t>
  </si>
  <si>
    <t>Ponas Kūdikis (Boss Baby)</t>
  </si>
  <si>
    <t>Operacija "Riešutai" 2 (Nut Job 2: Nutty by Nature)</t>
  </si>
  <si>
    <t>Džiunglių būrys (Jungle Bunch)</t>
  </si>
  <si>
    <t>Piktieji paukščiai filmas (Angry Birds Movie)</t>
  </si>
  <si>
    <t>Ratai 3 (Cars 3)</t>
  </si>
  <si>
    <t>Blogos mamos ir jų Kalėdos (Bad moms Christmas)</t>
  </si>
  <si>
    <t>Tramdantys ugnį (Only the Brave)</t>
  </si>
  <si>
    <t>N / 13</t>
  </si>
  <si>
    <t>Didysis šou meistras (The Greatest Showman)</t>
  </si>
  <si>
    <t>Only weekend data</t>
  </si>
  <si>
    <t>N / 20</t>
  </si>
  <si>
    <t>Total (36)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</si>
</sst>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164" formatCode="_-* #,##0.00_-;\-* #,##0.00_-;_-* &quot;-&quot;??_-;_-@_-"/>
    <numFmt numFmtId="165" formatCode="#,##0.00\ [$€-1];[Red]\-#,##0.00\ [$€-1]"/>
  </numFmts>
  <fonts count="29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Verdana"/>
      <family val="2"/>
      <charset val="186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TimesLT"/>
    </font>
    <font>
      <sz val="12"/>
      <color theme="1"/>
      <name val="Calibri"/>
      <family val="2"/>
      <scheme val="minor"/>
    </font>
    <font>
      <sz val="10"/>
      <name val="Arial Cyr"/>
      <family val="2"/>
    </font>
    <font>
      <sz val="10"/>
      <name val="Arial Cyr"/>
    </font>
    <font>
      <sz val="11"/>
      <color theme="1"/>
      <name val="Calibri"/>
      <family val="2"/>
      <charset val="186"/>
      <scheme val="minor"/>
    </font>
    <font>
      <sz val="10"/>
      <color theme="1"/>
      <name val="Verdana"/>
      <family val="2"/>
      <charset val="186"/>
    </font>
    <font>
      <sz val="8"/>
      <color theme="1"/>
      <name val="Calibri"/>
      <family val="2"/>
      <charset val="186"/>
      <scheme val="minor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sz val="11"/>
      <color rgb="FFFF0000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6"/>
      <name val="Verdana"/>
      <family val="2"/>
      <charset val="186"/>
    </font>
    <font>
      <sz val="10"/>
      <color theme="1"/>
      <name val="Verdana"/>
      <family val="2"/>
      <charset val="186"/>
    </font>
    <font>
      <b/>
      <i/>
      <sz val="7.5"/>
      <color theme="1"/>
      <name val="Times New Roman"/>
      <family val="1"/>
      <charset val="186"/>
    </font>
    <font>
      <sz val="10"/>
      <name val="Verdana"/>
      <family val="2"/>
      <charset val="186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sz val="11"/>
      <color rgb="FFFF0000"/>
      <name val="Calibri"/>
      <family val="2"/>
      <charset val="186"/>
      <scheme val="minor"/>
    </font>
    <font>
      <b/>
      <sz val="10"/>
      <color theme="1"/>
      <name val="Verdana"/>
      <family val="2"/>
      <charset val="186"/>
    </font>
    <font>
      <b/>
      <sz val="10"/>
      <name val="Verdana"/>
      <family val="2"/>
      <charset val="186"/>
    </font>
    <font>
      <b/>
      <sz val="10"/>
      <color rgb="FF000000"/>
      <name val="Verdana"/>
      <family val="2"/>
      <charset val="186"/>
    </font>
    <font>
      <sz val="8"/>
      <color rgb="FFFF000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164" fontId="3" fillId="0" borderId="0" applyFill="0" applyBorder="0" applyAlignment="0" applyProtection="0"/>
    <xf numFmtId="0" fontId="3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2" fillId="0" borderId="0"/>
  </cellStyleXfs>
  <cellXfs count="86">
    <xf numFmtId="0" fontId="0" fillId="0" borderId="0" xfId="0"/>
    <xf numFmtId="0" fontId="11" fillId="0" borderId="0" xfId="0" applyFont="1"/>
    <xf numFmtId="4" fontId="11" fillId="0" borderId="0" xfId="0" applyNumberFormat="1" applyFont="1" applyBorder="1"/>
    <xf numFmtId="4" fontId="11" fillId="0" borderId="0" xfId="0" applyNumberFormat="1" applyFont="1"/>
    <xf numFmtId="0" fontId="13" fillId="0" borderId="7" xfId="0" applyFont="1" applyBorder="1" applyAlignment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14" fontId="14" fillId="0" borderId="8" xfId="0" applyNumberFormat="1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6" fillId="0" borderId="0" xfId="0" applyFont="1"/>
    <xf numFmtId="0" fontId="12" fillId="2" borderId="8" xfId="0" applyFont="1" applyFill="1" applyBorder="1" applyAlignment="1">
      <alignment horizontal="left" vertical="center" wrapText="1"/>
    </xf>
    <xf numFmtId="3" fontId="4" fillId="0" borderId="7" xfId="0" applyNumberFormat="1" applyFont="1" applyBorder="1" applyAlignment="1">
      <alignment horizontal="center" vertical="center"/>
    </xf>
    <xf numFmtId="0" fontId="17" fillId="0" borderId="0" xfId="0" applyFont="1"/>
    <xf numFmtId="0" fontId="18" fillId="0" borderId="0" xfId="0" applyFont="1" applyAlignment="1">
      <alignment horizontal="center"/>
    </xf>
    <xf numFmtId="0" fontId="20" fillId="2" borderId="5" xfId="0" applyFont="1" applyFill="1" applyBorder="1" applyAlignment="1">
      <alignment horizontal="center" vertical="center" wrapText="1"/>
    </xf>
    <xf numFmtId="0" fontId="17" fillId="0" borderId="0" xfId="0" applyFont="1" applyBorder="1"/>
    <xf numFmtId="0" fontId="20" fillId="2" borderId="6" xfId="0" applyFont="1" applyFill="1" applyBorder="1" applyAlignment="1">
      <alignment horizontal="center" vertical="center" wrapText="1"/>
    </xf>
    <xf numFmtId="165" fontId="17" fillId="0" borderId="0" xfId="0" applyNumberFormat="1" applyFont="1" applyBorder="1"/>
    <xf numFmtId="3" fontId="17" fillId="0" borderId="0" xfId="0" applyNumberFormat="1" applyFont="1" applyBorder="1"/>
    <xf numFmtId="0" fontId="20" fillId="2" borderId="2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vertical="center" wrapText="1"/>
    </xf>
    <xf numFmtId="3" fontId="17" fillId="0" borderId="0" xfId="0" applyNumberFormat="1" applyFont="1"/>
    <xf numFmtId="8" fontId="17" fillId="0" borderId="0" xfId="0" applyNumberFormat="1" applyFont="1" applyBorder="1"/>
    <xf numFmtId="6" fontId="17" fillId="0" borderId="0" xfId="0" applyNumberFormat="1" applyFont="1" applyBorder="1"/>
    <xf numFmtId="0" fontId="20" fillId="2" borderId="4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wrapText="1"/>
    </xf>
    <xf numFmtId="4" fontId="17" fillId="0" borderId="0" xfId="0" applyNumberFormat="1" applyFont="1" applyBorder="1"/>
    <xf numFmtId="0" fontId="20" fillId="2" borderId="6" xfId="0" applyFont="1" applyFill="1" applyBorder="1" applyAlignment="1">
      <alignment horizontal="center" wrapText="1"/>
    </xf>
    <xf numFmtId="4" fontId="17" fillId="0" borderId="0" xfId="0" applyNumberFormat="1" applyFont="1"/>
    <xf numFmtId="0" fontId="20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vertical="center" wrapText="1"/>
    </xf>
    <xf numFmtId="3" fontId="21" fillId="0" borderId="7" xfId="0" applyNumberFormat="1" applyFont="1" applyBorder="1" applyAlignment="1">
      <alignment horizontal="center" vertical="center"/>
    </xf>
    <xf numFmtId="10" fontId="22" fillId="2" borderId="8" xfId="0" applyNumberFormat="1" applyFont="1" applyFill="1" applyBorder="1" applyAlignment="1">
      <alignment horizontal="center" vertical="center"/>
    </xf>
    <xf numFmtId="3" fontId="19" fillId="0" borderId="7" xfId="0" applyNumberFormat="1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 wrapText="1"/>
    </xf>
    <xf numFmtId="0" fontId="24" fillId="0" borderId="0" xfId="0" applyFont="1"/>
    <xf numFmtId="0" fontId="19" fillId="2" borderId="8" xfId="0" applyFont="1" applyFill="1" applyBorder="1" applyAlignment="1">
      <alignment horizontal="left" vertical="center" wrapText="1"/>
    </xf>
    <xf numFmtId="0" fontId="23" fillId="0" borderId="7" xfId="0" applyFont="1" applyBorder="1" applyAlignment="1">
      <alignment horizontal="center" vertical="center"/>
    </xf>
    <xf numFmtId="0" fontId="25" fillId="2" borderId="7" xfId="0" applyFont="1" applyFill="1" applyBorder="1" applyAlignment="1">
      <alignment horizontal="right" vertical="center" wrapText="1"/>
    </xf>
    <xf numFmtId="3" fontId="26" fillId="0" borderId="7" xfId="0" applyNumberFormat="1" applyFont="1" applyBorder="1" applyAlignment="1">
      <alignment horizontal="center" vertical="center"/>
    </xf>
    <xf numFmtId="10" fontId="27" fillId="2" borderId="8" xfId="0" applyNumberFormat="1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1" fontId="22" fillId="2" borderId="7" xfId="0" applyNumberFormat="1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4" fontId="22" fillId="2" borderId="7" xfId="0" applyNumberFormat="1" applyFont="1" applyFill="1" applyBorder="1" applyAlignment="1">
      <alignment horizontal="center" vertical="center"/>
    </xf>
    <xf numFmtId="14" fontId="22" fillId="0" borderId="7" xfId="0" applyNumberFormat="1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 shrinkToFit="1"/>
    </xf>
    <xf numFmtId="0" fontId="23" fillId="3" borderId="7" xfId="0" applyFont="1" applyFill="1" applyBorder="1" applyAlignment="1">
      <alignment horizontal="center" vertical="center"/>
    </xf>
    <xf numFmtId="0" fontId="23" fillId="3" borderId="7" xfId="0" applyFont="1" applyFill="1" applyBorder="1" applyAlignment="1">
      <alignment vertical="center" wrapText="1"/>
    </xf>
    <xf numFmtId="4" fontId="22" fillId="3" borderId="7" xfId="0" applyNumberFormat="1" applyFont="1" applyFill="1" applyBorder="1" applyAlignment="1">
      <alignment horizontal="center" vertical="center"/>
    </xf>
    <xf numFmtId="3" fontId="19" fillId="3" borderId="7" xfId="0" applyNumberFormat="1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1" fontId="22" fillId="3" borderId="7" xfId="0" applyNumberFormat="1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14" fontId="22" fillId="3" borderId="7" xfId="0" applyNumberFormat="1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 shrinkToFit="1"/>
    </xf>
    <xf numFmtId="3" fontId="19" fillId="2" borderId="7" xfId="0" applyNumberFormat="1" applyFont="1" applyFill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11" fillId="0" borderId="0" xfId="0" applyFont="1"/>
    <xf numFmtId="14" fontId="12" fillId="0" borderId="8" xfId="0" applyNumberFormat="1" applyFont="1" applyBorder="1" applyAlignment="1">
      <alignment horizontal="center" vertical="center" wrapText="1"/>
    </xf>
    <xf numFmtId="3" fontId="12" fillId="0" borderId="8" xfId="0" applyNumberFormat="1" applyFont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8" fillId="0" borderId="0" xfId="0" applyFont="1"/>
    <xf numFmtId="0" fontId="11" fillId="0" borderId="0" xfId="0" applyFont="1"/>
    <xf numFmtId="4" fontId="11" fillId="0" borderId="0" xfId="0" applyNumberFormat="1" applyFont="1" applyBorder="1"/>
    <xf numFmtId="4" fontId="11" fillId="0" borderId="0" xfId="0" applyNumberFormat="1" applyFont="1"/>
    <xf numFmtId="0" fontId="16" fillId="0" borderId="0" xfId="0" applyFont="1"/>
    <xf numFmtId="0" fontId="0" fillId="0" borderId="0" xfId="0"/>
    <xf numFmtId="0" fontId="11" fillId="0" borderId="0" xfId="0" applyFont="1"/>
    <xf numFmtId="4" fontId="11" fillId="0" borderId="0" xfId="0" applyNumberFormat="1" applyFont="1" applyBorder="1"/>
    <xf numFmtId="4" fontId="11" fillId="0" borderId="0" xfId="0" applyNumberFormat="1" applyFont="1"/>
    <xf numFmtId="0" fontId="13" fillId="0" borderId="7" xfId="0" applyFont="1" applyBorder="1" applyAlignment="1">
      <alignment horizontal="center" vertical="center"/>
    </xf>
    <xf numFmtId="10" fontId="14" fillId="2" borderId="8" xfId="0" applyNumberFormat="1" applyFont="1" applyFill="1" applyBorder="1" applyAlignment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14" fontId="14" fillId="0" borderId="8" xfId="0" applyNumberFormat="1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6" fillId="0" borderId="0" xfId="0" applyFont="1"/>
    <xf numFmtId="0" fontId="12" fillId="2" borderId="8" xfId="0" applyFont="1" applyFill="1" applyBorder="1" applyAlignment="1">
      <alignment horizontal="left" vertical="center" wrapText="1"/>
    </xf>
    <xf numFmtId="3" fontId="4" fillId="0" borderId="7" xfId="0" applyNumberFormat="1" applyFont="1" applyBorder="1" applyAlignment="1">
      <alignment horizontal="center" vertical="center"/>
    </xf>
    <xf numFmtId="3" fontId="26" fillId="0" borderId="7" xfId="0" applyNumberFormat="1" applyFont="1" applyBorder="1" applyAlignment="1">
      <alignment horizontal="center" vertical="center"/>
    </xf>
  </cellXfs>
  <cellStyles count="21">
    <cellStyle name="Comma 2" xfId="9" xr:uid="{00000000-0005-0000-0000-000000000000}"/>
    <cellStyle name="Įprastas 2" xfId="14" xr:uid="{00000000-0005-0000-0000-000001000000}"/>
    <cellStyle name="Įprastas 2 2" xfId="20" xr:uid="{00000000-0005-0000-0000-000002000000}"/>
    <cellStyle name="Įprastas 3" xfId="15" xr:uid="{00000000-0005-0000-0000-000003000000}"/>
    <cellStyle name="Normal" xfId="0" builtinId="0"/>
    <cellStyle name="Normal 10" xfId="18" xr:uid="{00000000-0005-0000-0000-000005000000}"/>
    <cellStyle name="Normal 11" xfId="19" xr:uid="{00000000-0005-0000-0000-000006000000}"/>
    <cellStyle name="Normal 2" xfId="1" xr:uid="{00000000-0005-0000-0000-000007000000}"/>
    <cellStyle name="Normal 2 2" xfId="3" xr:uid="{00000000-0005-0000-0000-000008000000}"/>
    <cellStyle name="Normal 2 3" xfId="13" xr:uid="{00000000-0005-0000-0000-000009000000}"/>
    <cellStyle name="Normal 3" xfId="2" xr:uid="{00000000-0005-0000-0000-00000A000000}"/>
    <cellStyle name="Normal 3 2" xfId="4" xr:uid="{00000000-0005-0000-0000-00000B000000}"/>
    <cellStyle name="Normal 4" xfId="5" xr:uid="{00000000-0005-0000-0000-00000C000000}"/>
    <cellStyle name="Normal 5" xfId="6" xr:uid="{00000000-0005-0000-0000-00000D000000}"/>
    <cellStyle name="Normal 6" xfId="7" xr:uid="{00000000-0005-0000-0000-00000E000000}"/>
    <cellStyle name="Normal 7" xfId="8" xr:uid="{00000000-0005-0000-0000-00000F000000}"/>
    <cellStyle name="Normal 7 2" xfId="10" xr:uid="{00000000-0005-0000-0000-000010000000}"/>
    <cellStyle name="Normal 8" xfId="11" xr:uid="{00000000-0005-0000-0000-000011000000}"/>
    <cellStyle name="Normal 9" xfId="12" xr:uid="{00000000-0005-0000-0000-000012000000}"/>
    <cellStyle name="Normal 9 2" xfId="17" xr:uid="{00000000-0005-0000-0000-000013000000}"/>
    <cellStyle name="Обычный_niko_all" xfId="16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0"/>
  <sheetViews>
    <sheetView tabSelected="1" zoomScale="80" zoomScaleNormal="80" workbookViewId="0">
      <selection activeCell="S48" sqref="S48"/>
    </sheetView>
  </sheetViews>
  <sheetFormatPr defaultColWidth="8.88671875" defaultRowHeight="14.4"/>
  <cols>
    <col min="1" max="1" width="4.109375" style="11" customWidth="1"/>
    <col min="2" max="2" width="4" style="11" customWidth="1"/>
    <col min="3" max="3" width="29.44140625" style="11" customWidth="1"/>
    <col min="4" max="4" width="13.33203125" style="11" customWidth="1"/>
    <col min="5" max="5" width="14" style="11" customWidth="1"/>
    <col min="6" max="6" width="15.33203125" style="11" customWidth="1"/>
    <col min="7" max="7" width="12.33203125" style="11" customWidth="1"/>
    <col min="8" max="8" width="10.88671875" style="11" customWidth="1"/>
    <col min="9" max="9" width="12" style="11" customWidth="1"/>
    <col min="10" max="10" width="10.5546875" style="11" customWidth="1"/>
    <col min="11" max="11" width="12.109375" style="11" bestFit="1" customWidth="1"/>
    <col min="12" max="12" width="13.44140625" style="11" customWidth="1"/>
    <col min="13" max="13" width="13" style="11" customWidth="1"/>
    <col min="14" max="14" width="14" style="11" customWidth="1"/>
    <col min="15" max="15" width="15.44140625" style="11" customWidth="1"/>
    <col min="16" max="16" width="2.109375" style="11" customWidth="1"/>
    <col min="17" max="17" width="3.6640625" style="11" customWidth="1"/>
    <col min="18" max="18" width="5.109375" style="11" customWidth="1"/>
    <col min="19" max="19" width="29.6640625" style="11" customWidth="1"/>
    <col min="20" max="20" width="10.33203125" style="11" customWidth="1"/>
    <col min="21" max="21" width="34.88671875" style="11" customWidth="1"/>
    <col min="22" max="22" width="12.5546875" style="11" customWidth="1"/>
    <col min="23" max="23" width="15.44140625" style="11" customWidth="1"/>
    <col min="24" max="24" width="17.109375" style="11" customWidth="1"/>
    <col min="25" max="25" width="14.5546875" style="11" customWidth="1"/>
    <col min="26" max="16384" width="8.88671875" style="11"/>
  </cols>
  <sheetData>
    <row r="1" spans="1:30" ht="19.5" customHeight="1">
      <c r="E1" s="12" t="s">
        <v>70</v>
      </c>
      <c r="F1" s="12"/>
      <c r="G1" s="12"/>
      <c r="H1" s="12"/>
      <c r="I1" s="12"/>
    </row>
    <row r="2" spans="1:30" ht="19.5" customHeight="1">
      <c r="E2" s="12" t="s">
        <v>71</v>
      </c>
      <c r="F2" s="12"/>
      <c r="G2" s="12"/>
      <c r="H2" s="12"/>
      <c r="I2" s="12"/>
      <c r="J2" s="12"/>
      <c r="K2" s="12"/>
    </row>
    <row r="4" spans="1:30" ht="15.75" customHeight="1" thickBot="1"/>
    <row r="5" spans="1:30" ht="15" customHeight="1">
      <c r="A5" s="65"/>
      <c r="B5" s="65"/>
      <c r="C5" s="62" t="s">
        <v>0</v>
      </c>
      <c r="D5" s="13"/>
      <c r="E5" s="13"/>
      <c r="F5" s="62" t="s">
        <v>3</v>
      </c>
      <c r="G5" s="13"/>
      <c r="H5" s="62" t="s">
        <v>5</v>
      </c>
      <c r="I5" s="62" t="s">
        <v>6</v>
      </c>
      <c r="J5" s="62" t="s">
        <v>7</v>
      </c>
      <c r="K5" s="62" t="s">
        <v>8</v>
      </c>
      <c r="L5" s="62" t="s">
        <v>10</v>
      </c>
      <c r="M5" s="62" t="s">
        <v>9</v>
      </c>
      <c r="N5" s="62" t="s">
        <v>11</v>
      </c>
      <c r="O5" s="62" t="s">
        <v>12</v>
      </c>
      <c r="T5" s="14"/>
      <c r="U5" s="14"/>
      <c r="V5" s="14"/>
      <c r="X5" s="14"/>
      <c r="Y5" s="14"/>
    </row>
    <row r="6" spans="1:30">
      <c r="A6" s="66"/>
      <c r="B6" s="66"/>
      <c r="C6" s="63"/>
      <c r="D6" s="15" t="s">
        <v>72</v>
      </c>
      <c r="E6" s="15" t="s">
        <v>62</v>
      </c>
      <c r="F6" s="63"/>
      <c r="G6" s="15" t="s">
        <v>72</v>
      </c>
      <c r="H6" s="63"/>
      <c r="I6" s="63"/>
      <c r="J6" s="63"/>
      <c r="K6" s="63"/>
      <c r="L6" s="63"/>
      <c r="M6" s="63"/>
      <c r="N6" s="63"/>
      <c r="O6" s="63"/>
      <c r="S6" s="14"/>
      <c r="T6" s="14"/>
      <c r="U6" s="14"/>
      <c r="V6" s="14"/>
      <c r="X6" s="14"/>
      <c r="Y6" s="14"/>
    </row>
    <row r="7" spans="1:30">
      <c r="A7" s="66"/>
      <c r="B7" s="66"/>
      <c r="C7" s="63"/>
      <c r="D7" s="15" t="s">
        <v>1</v>
      </c>
      <c r="E7" s="15" t="s">
        <v>1</v>
      </c>
      <c r="F7" s="63"/>
      <c r="G7" s="15" t="s">
        <v>4</v>
      </c>
      <c r="H7" s="63"/>
      <c r="I7" s="63"/>
      <c r="J7" s="63"/>
      <c r="K7" s="63"/>
      <c r="L7" s="63"/>
      <c r="M7" s="63"/>
      <c r="N7" s="63"/>
      <c r="O7" s="63"/>
      <c r="S7" s="14"/>
      <c r="T7" s="14"/>
      <c r="U7" s="16"/>
      <c r="V7" s="17"/>
      <c r="X7" s="14"/>
      <c r="Y7" s="14"/>
    </row>
    <row r="8" spans="1:30" ht="18" customHeight="1" thickBot="1">
      <c r="A8" s="67"/>
      <c r="B8" s="67"/>
      <c r="C8" s="64"/>
      <c r="D8" s="18" t="s">
        <v>2</v>
      </c>
      <c r="E8" s="18" t="s">
        <v>2</v>
      </c>
      <c r="F8" s="64"/>
      <c r="G8" s="19"/>
      <c r="H8" s="64"/>
      <c r="I8" s="64"/>
      <c r="J8" s="64"/>
      <c r="K8" s="64"/>
      <c r="L8" s="64"/>
      <c r="M8" s="64"/>
      <c r="N8" s="64"/>
      <c r="O8" s="64"/>
      <c r="S8" s="14"/>
      <c r="T8" s="14"/>
      <c r="U8" s="16"/>
      <c r="V8" s="17"/>
      <c r="W8" s="20"/>
      <c r="X8" s="21"/>
      <c r="Y8" s="22"/>
    </row>
    <row r="9" spans="1:30" ht="15" customHeight="1">
      <c r="A9" s="65"/>
      <c r="B9" s="65"/>
      <c r="C9" s="62" t="s">
        <v>13</v>
      </c>
      <c r="D9" s="13"/>
      <c r="E9" s="23"/>
      <c r="F9" s="62" t="s">
        <v>15</v>
      </c>
      <c r="G9" s="24"/>
      <c r="H9" s="25" t="s">
        <v>18</v>
      </c>
      <c r="I9" s="62" t="s">
        <v>29</v>
      </c>
      <c r="J9" s="13" t="s">
        <v>19</v>
      </c>
      <c r="K9" s="13" t="s">
        <v>20</v>
      </c>
      <c r="L9" s="26" t="s">
        <v>22</v>
      </c>
      <c r="M9" s="13" t="s">
        <v>23</v>
      </c>
      <c r="N9" s="13" t="s">
        <v>24</v>
      </c>
      <c r="O9" s="62" t="s">
        <v>26</v>
      </c>
      <c r="S9" s="14"/>
      <c r="T9" s="14"/>
      <c r="U9" s="27"/>
      <c r="V9" s="17"/>
      <c r="W9" s="20"/>
      <c r="X9" s="21"/>
      <c r="Y9" s="22"/>
    </row>
    <row r="10" spans="1:30">
      <c r="A10" s="66"/>
      <c r="B10" s="66"/>
      <c r="C10" s="63"/>
      <c r="D10" s="15" t="s">
        <v>73</v>
      </c>
      <c r="E10" s="15" t="s">
        <v>63</v>
      </c>
      <c r="F10" s="63"/>
      <c r="G10" s="15" t="s">
        <v>73</v>
      </c>
      <c r="H10" s="15" t="s">
        <v>17</v>
      </c>
      <c r="I10" s="63"/>
      <c r="J10" s="15" t="s">
        <v>17</v>
      </c>
      <c r="K10" s="15" t="s">
        <v>21</v>
      </c>
      <c r="L10" s="28" t="s">
        <v>14</v>
      </c>
      <c r="M10" s="15" t="s">
        <v>16</v>
      </c>
      <c r="N10" s="15" t="s">
        <v>25</v>
      </c>
      <c r="O10" s="63"/>
      <c r="S10" s="14"/>
      <c r="T10" s="14"/>
      <c r="U10" s="27"/>
      <c r="V10" s="14"/>
      <c r="W10" s="20"/>
      <c r="X10" s="21"/>
      <c r="Y10" s="22"/>
    </row>
    <row r="11" spans="1:30">
      <c r="A11" s="66"/>
      <c r="B11" s="66"/>
      <c r="C11" s="63"/>
      <c r="D11" s="15" t="s">
        <v>14</v>
      </c>
      <c r="E11" s="15" t="s">
        <v>14</v>
      </c>
      <c r="F11" s="63"/>
      <c r="G11" s="23" t="s">
        <v>16</v>
      </c>
      <c r="H11" s="19"/>
      <c r="I11" s="63"/>
      <c r="J11" s="19"/>
      <c r="K11" s="19"/>
      <c r="L11" s="28" t="s">
        <v>2</v>
      </c>
      <c r="M11" s="15" t="s">
        <v>17</v>
      </c>
      <c r="N11" s="19"/>
      <c r="O11" s="63"/>
      <c r="S11" s="14"/>
      <c r="T11" s="27"/>
      <c r="U11" s="27"/>
      <c r="V11" s="27"/>
      <c r="W11" s="29"/>
      <c r="X11" s="27"/>
      <c r="Y11" s="27"/>
    </row>
    <row r="12" spans="1:30" ht="15" thickBot="1">
      <c r="A12" s="66"/>
      <c r="B12" s="67"/>
      <c r="C12" s="64"/>
      <c r="D12" s="18" t="s">
        <v>2</v>
      </c>
      <c r="E12" s="18" t="s">
        <v>2</v>
      </c>
      <c r="F12" s="64"/>
      <c r="G12" s="30" t="s">
        <v>17</v>
      </c>
      <c r="H12" s="31"/>
      <c r="I12" s="64"/>
      <c r="J12" s="31"/>
      <c r="K12" s="31"/>
      <c r="L12" s="31"/>
      <c r="M12" s="31"/>
      <c r="N12" s="31"/>
      <c r="O12" s="64"/>
      <c r="S12" s="14"/>
      <c r="T12" s="27"/>
      <c r="U12" s="27"/>
      <c r="V12" s="27"/>
      <c r="W12" s="29"/>
      <c r="X12" s="27"/>
      <c r="Y12" s="27"/>
    </row>
    <row r="13" spans="1:30" ht="25.2" customHeight="1">
      <c r="A13" s="4">
        <v>1</v>
      </c>
      <c r="B13" s="4" t="s">
        <v>87</v>
      </c>
      <c r="C13" s="9" t="s">
        <v>68</v>
      </c>
      <c r="D13" s="10">
        <v>157953.74</v>
      </c>
      <c r="E13" s="10">
        <v>4503.3900000000003</v>
      </c>
      <c r="F13" s="33">
        <f>(D13-E13)/E13</f>
        <v>34.074408390123878</v>
      </c>
      <c r="G13" s="10">
        <v>25320</v>
      </c>
      <c r="H13" s="5">
        <v>400</v>
      </c>
      <c r="I13" s="5">
        <f>G13/H13</f>
        <v>63.3</v>
      </c>
      <c r="J13" s="5">
        <v>28</v>
      </c>
      <c r="K13" s="5">
        <v>1</v>
      </c>
      <c r="L13" s="10">
        <v>162457</v>
      </c>
      <c r="M13" s="10">
        <v>26047</v>
      </c>
      <c r="N13" s="6">
        <v>43084</v>
      </c>
      <c r="O13" s="35" t="s">
        <v>28</v>
      </c>
      <c r="P13" s="1"/>
      <c r="Q13" s="8"/>
      <c r="R13" s="1"/>
      <c r="S13" s="1"/>
      <c r="T13" s="2"/>
      <c r="U13" s="2"/>
      <c r="V13" s="2"/>
      <c r="W13" s="3"/>
      <c r="X13" s="2"/>
      <c r="Y13" s="2"/>
      <c r="Z13" s="3"/>
      <c r="AA13" s="1"/>
      <c r="AB13" s="1"/>
      <c r="AC13" s="1"/>
      <c r="AD13" s="1"/>
    </row>
    <row r="14" spans="1:30" s="59" customFormat="1" ht="25.2" customHeight="1">
      <c r="A14" s="4">
        <v>2</v>
      </c>
      <c r="B14" s="4" t="s">
        <v>90</v>
      </c>
      <c r="C14" s="9" t="s">
        <v>67</v>
      </c>
      <c r="D14" s="84">
        <v>90132.13</v>
      </c>
      <c r="E14" s="84">
        <v>1793.93</v>
      </c>
      <c r="F14" s="33">
        <f>(D14-E14)/E14</f>
        <v>49.242835562145686</v>
      </c>
      <c r="G14" s="84">
        <v>18871</v>
      </c>
      <c r="H14" s="5">
        <v>432</v>
      </c>
      <c r="I14" s="5">
        <f>G14/H14</f>
        <v>43.682870370370374</v>
      </c>
      <c r="J14" s="5">
        <v>29</v>
      </c>
      <c r="K14" s="5">
        <v>1</v>
      </c>
      <c r="L14" s="84">
        <v>91926</v>
      </c>
      <c r="M14" s="84">
        <v>19245</v>
      </c>
      <c r="N14" s="80">
        <v>43084</v>
      </c>
      <c r="O14" s="35" t="s">
        <v>28</v>
      </c>
      <c r="Q14" s="8"/>
      <c r="T14" s="2"/>
      <c r="U14" s="2"/>
      <c r="V14" s="2"/>
      <c r="W14" s="3"/>
      <c r="X14" s="2"/>
      <c r="Y14" s="2"/>
      <c r="Z14" s="3"/>
    </row>
    <row r="15" spans="1:30" s="59" customFormat="1" ht="25.2" customHeight="1">
      <c r="A15" s="4">
        <v>3</v>
      </c>
      <c r="B15" s="4">
        <v>1</v>
      </c>
      <c r="C15" s="9" t="s">
        <v>37</v>
      </c>
      <c r="D15" s="84">
        <v>31800</v>
      </c>
      <c r="E15" s="84">
        <v>52968</v>
      </c>
      <c r="F15" s="33">
        <f>(D15-E15)/E15</f>
        <v>-0.39963751699139105</v>
      </c>
      <c r="G15" s="84">
        <v>5515</v>
      </c>
      <c r="H15" s="5">
        <v>158</v>
      </c>
      <c r="I15" s="5">
        <f>G15/H15</f>
        <v>34.905063291139243</v>
      </c>
      <c r="J15" s="5">
        <v>10</v>
      </c>
      <c r="K15" s="5">
        <v>8</v>
      </c>
      <c r="L15" s="84">
        <v>1260041</v>
      </c>
      <c r="M15" s="84">
        <v>228029</v>
      </c>
      <c r="N15" s="80">
        <v>43035</v>
      </c>
      <c r="O15" s="7" t="s">
        <v>38</v>
      </c>
      <c r="Q15" s="8"/>
      <c r="T15" s="2"/>
      <c r="U15" s="2"/>
      <c r="V15" s="2"/>
      <c r="W15" s="3"/>
      <c r="X15" s="2"/>
      <c r="Y15" s="2"/>
      <c r="Z15" s="3"/>
    </row>
    <row r="16" spans="1:30" s="74" customFormat="1" ht="25.2" customHeight="1">
      <c r="A16" s="77">
        <v>4</v>
      </c>
      <c r="B16" s="77">
        <v>5</v>
      </c>
      <c r="C16" s="83" t="s">
        <v>66</v>
      </c>
      <c r="D16" s="79">
        <v>16571</v>
      </c>
      <c r="E16" s="79">
        <v>25411</v>
      </c>
      <c r="F16" s="33">
        <f>(D16-E16)/E16</f>
        <v>-0.34788083900672939</v>
      </c>
      <c r="G16" s="79">
        <v>4102</v>
      </c>
      <c r="H16" s="79" t="s">
        <v>31</v>
      </c>
      <c r="I16" s="79" t="s">
        <v>31</v>
      </c>
      <c r="J16" s="79">
        <v>14</v>
      </c>
      <c r="K16" s="79">
        <v>2</v>
      </c>
      <c r="L16" s="79">
        <v>42085</v>
      </c>
      <c r="M16" s="79">
        <v>9692</v>
      </c>
      <c r="N16" s="60">
        <v>43077</v>
      </c>
      <c r="O16" s="81" t="s">
        <v>35</v>
      </c>
      <c r="Q16" s="82"/>
      <c r="T16" s="75"/>
      <c r="U16" s="75"/>
      <c r="V16" s="75"/>
      <c r="W16" s="76"/>
      <c r="X16" s="75"/>
      <c r="Y16" s="75"/>
      <c r="Z16" s="76"/>
    </row>
    <row r="17" spans="1:30" s="59" customFormat="1" ht="25.2" customHeight="1">
      <c r="A17" s="77">
        <v>5</v>
      </c>
      <c r="B17" s="4">
        <v>4</v>
      </c>
      <c r="C17" s="9" t="s">
        <v>64</v>
      </c>
      <c r="D17" s="79">
        <v>15998.04</v>
      </c>
      <c r="E17" s="79">
        <v>42562.04</v>
      </c>
      <c r="F17" s="33">
        <f>(D17-E17)/E17</f>
        <v>-0.62412421960977438</v>
      </c>
      <c r="G17" s="79">
        <v>3285</v>
      </c>
      <c r="H17" s="79">
        <v>138</v>
      </c>
      <c r="I17" s="5">
        <f>G17/H17</f>
        <v>23.804347826086957</v>
      </c>
      <c r="J17" s="79">
        <v>19</v>
      </c>
      <c r="K17" s="79">
        <v>2</v>
      </c>
      <c r="L17" s="79">
        <v>58654.58</v>
      </c>
      <c r="M17" s="79">
        <v>11746</v>
      </c>
      <c r="N17" s="80">
        <v>43077</v>
      </c>
      <c r="O17" s="7" t="s">
        <v>65</v>
      </c>
      <c r="P17" s="74"/>
      <c r="Q17" s="82"/>
      <c r="R17" s="74"/>
      <c r="S17" s="74"/>
      <c r="T17" s="75"/>
      <c r="U17" s="75"/>
      <c r="V17" s="75"/>
      <c r="W17" s="76"/>
      <c r="X17" s="75"/>
      <c r="Y17" s="75"/>
      <c r="Z17" s="76"/>
      <c r="AA17" s="74"/>
      <c r="AB17" s="74"/>
      <c r="AC17" s="74"/>
      <c r="AD17" s="74"/>
    </row>
    <row r="18" spans="1:30" s="59" customFormat="1" ht="25.2" customHeight="1">
      <c r="A18" s="77">
        <v>6</v>
      </c>
      <c r="B18" s="4">
        <v>3</v>
      </c>
      <c r="C18" s="9" t="s">
        <v>53</v>
      </c>
      <c r="D18" s="32">
        <v>15831.52</v>
      </c>
      <c r="E18" s="32">
        <v>43236.57</v>
      </c>
      <c r="F18" s="33">
        <f>(D18-E18)/E18</f>
        <v>-0.63383959458393668</v>
      </c>
      <c r="G18" s="32">
        <v>3607</v>
      </c>
      <c r="H18" s="34">
        <v>146</v>
      </c>
      <c r="I18" s="79">
        <f>G18/H18</f>
        <v>24.705479452054796</v>
      </c>
      <c r="J18" s="34">
        <v>15</v>
      </c>
      <c r="K18" s="34">
        <v>3</v>
      </c>
      <c r="L18" s="32">
        <v>115035.36</v>
      </c>
      <c r="M18" s="32">
        <v>25608</v>
      </c>
      <c r="N18" s="6">
        <v>43070</v>
      </c>
      <c r="O18" s="7" t="s">
        <v>27</v>
      </c>
      <c r="P18" s="11"/>
      <c r="Q18" s="36"/>
      <c r="R18" s="11"/>
      <c r="S18" s="11"/>
      <c r="T18" s="27"/>
      <c r="U18" s="27"/>
      <c r="V18" s="27"/>
      <c r="W18" s="29"/>
      <c r="X18" s="27"/>
      <c r="Y18" s="27"/>
      <c r="Z18" s="29"/>
      <c r="AA18" s="11"/>
      <c r="AB18" s="11"/>
      <c r="AC18" s="11"/>
      <c r="AD18" s="11"/>
    </row>
    <row r="19" spans="1:30" s="59" customFormat="1" ht="25.2" customHeight="1">
      <c r="A19" s="77">
        <v>7</v>
      </c>
      <c r="B19" s="4">
        <v>2</v>
      </c>
      <c r="C19" s="9" t="s">
        <v>46</v>
      </c>
      <c r="D19" s="79">
        <v>15681</v>
      </c>
      <c r="E19" s="79">
        <v>43426</v>
      </c>
      <c r="F19" s="33">
        <f>(D19-E19)/E19</f>
        <v>-0.63890296135955416</v>
      </c>
      <c r="G19" s="79">
        <v>2772</v>
      </c>
      <c r="H19" s="5">
        <v>47</v>
      </c>
      <c r="I19" s="5">
        <f>G19/H19</f>
        <v>58.978723404255319</v>
      </c>
      <c r="J19" s="5">
        <v>11</v>
      </c>
      <c r="K19" s="5">
        <v>4</v>
      </c>
      <c r="L19" s="79">
        <v>281885</v>
      </c>
      <c r="M19" s="79">
        <v>50683</v>
      </c>
      <c r="N19" s="80">
        <v>43063</v>
      </c>
      <c r="O19" s="7" t="s">
        <v>47</v>
      </c>
      <c r="Q19" s="68" t="s">
        <v>89</v>
      </c>
      <c r="T19" s="2"/>
      <c r="U19" s="2"/>
      <c r="V19" s="2"/>
      <c r="W19" s="3"/>
      <c r="X19" s="2"/>
      <c r="Y19" s="2"/>
      <c r="Z19" s="3"/>
    </row>
    <row r="20" spans="1:30" s="59" customFormat="1" ht="25.2" customHeight="1">
      <c r="A20" s="77">
        <v>8</v>
      </c>
      <c r="B20" s="4" t="s">
        <v>36</v>
      </c>
      <c r="C20" s="9" t="s">
        <v>74</v>
      </c>
      <c r="D20" s="79">
        <v>11644.45</v>
      </c>
      <c r="E20" s="79" t="s">
        <v>31</v>
      </c>
      <c r="F20" s="61" t="s">
        <v>31</v>
      </c>
      <c r="G20" s="79">
        <v>2121</v>
      </c>
      <c r="H20" s="5">
        <v>108</v>
      </c>
      <c r="I20" s="79">
        <f>G20/H20</f>
        <v>19.638888888888889</v>
      </c>
      <c r="J20" s="5">
        <v>10</v>
      </c>
      <c r="K20" s="5">
        <v>1</v>
      </c>
      <c r="L20" s="79">
        <v>11644.45</v>
      </c>
      <c r="M20" s="79">
        <v>2121</v>
      </c>
      <c r="N20" s="60">
        <v>43084</v>
      </c>
      <c r="O20" s="7" t="s">
        <v>27</v>
      </c>
      <c r="P20" s="74"/>
      <c r="Q20" s="8"/>
      <c r="R20" s="74"/>
      <c r="S20" s="74"/>
      <c r="T20" s="2"/>
      <c r="U20" s="2"/>
      <c r="V20" s="2"/>
      <c r="W20" s="3"/>
      <c r="X20" s="2"/>
      <c r="Y20" s="2"/>
      <c r="Z20" s="3"/>
    </row>
    <row r="21" spans="1:30" s="59" customFormat="1" ht="25.2" customHeight="1">
      <c r="A21" s="77">
        <v>9</v>
      </c>
      <c r="B21" s="4" t="s">
        <v>36</v>
      </c>
      <c r="C21" s="83" t="s">
        <v>75</v>
      </c>
      <c r="D21" s="84">
        <v>7420.4</v>
      </c>
      <c r="E21" s="84" t="s">
        <v>31</v>
      </c>
      <c r="F21" s="78" t="s">
        <v>31</v>
      </c>
      <c r="G21" s="84">
        <v>1890</v>
      </c>
      <c r="H21" s="79">
        <v>10</v>
      </c>
      <c r="I21" s="79">
        <f>G21/H21</f>
        <v>189</v>
      </c>
      <c r="J21" s="79">
        <v>5</v>
      </c>
      <c r="K21" s="79">
        <v>1</v>
      </c>
      <c r="L21" s="84">
        <v>7420.4</v>
      </c>
      <c r="M21" s="84">
        <v>1890</v>
      </c>
      <c r="N21" s="6">
        <v>43084</v>
      </c>
      <c r="O21" s="81" t="s">
        <v>76</v>
      </c>
      <c r="P21" s="74"/>
      <c r="Q21" s="82"/>
      <c r="R21" s="74"/>
      <c r="S21" s="74"/>
      <c r="T21" s="75"/>
      <c r="U21" s="75"/>
      <c r="V21" s="75"/>
      <c r="W21" s="76"/>
      <c r="X21" s="75"/>
      <c r="Y21" s="75"/>
      <c r="Z21" s="76"/>
      <c r="AA21" s="74"/>
      <c r="AB21" s="74"/>
      <c r="AC21" s="74"/>
      <c r="AD21" s="74"/>
    </row>
    <row r="22" spans="1:30" customFormat="1" ht="25.05" customHeight="1">
      <c r="A22" s="77">
        <v>10</v>
      </c>
      <c r="B22" s="4">
        <v>7</v>
      </c>
      <c r="C22" s="37" t="s">
        <v>42</v>
      </c>
      <c r="D22" s="32">
        <v>6539.19</v>
      </c>
      <c r="E22" s="32">
        <v>11285.88</v>
      </c>
      <c r="F22" s="33">
        <f>(D22-E22)/E22</f>
        <v>-0.42058660910801815</v>
      </c>
      <c r="G22" s="32">
        <v>1196</v>
      </c>
      <c r="H22" s="34">
        <v>40</v>
      </c>
      <c r="I22" s="34">
        <f>G22/H22</f>
        <v>29.9</v>
      </c>
      <c r="J22" s="34">
        <v>4</v>
      </c>
      <c r="K22" s="34">
        <v>6</v>
      </c>
      <c r="L22" s="32">
        <v>170146</v>
      </c>
      <c r="M22" s="32">
        <v>31681</v>
      </c>
      <c r="N22" s="6">
        <v>43049</v>
      </c>
      <c r="O22" s="35" t="s">
        <v>28</v>
      </c>
      <c r="P22" s="11"/>
      <c r="Q22" s="36"/>
      <c r="R22" s="11"/>
      <c r="S22" s="11"/>
      <c r="T22" s="27"/>
      <c r="U22" s="27"/>
      <c r="V22" s="27"/>
      <c r="W22" s="29"/>
      <c r="X22" s="27"/>
      <c r="Y22" s="27"/>
      <c r="Z22" s="29"/>
      <c r="AA22" s="11"/>
      <c r="AB22" s="11"/>
      <c r="AC22" s="11"/>
      <c r="AD22" s="11"/>
    </row>
    <row r="23" spans="1:30" ht="25.2" customHeight="1">
      <c r="A23" s="38"/>
      <c r="B23" s="38"/>
      <c r="C23" s="39" t="s">
        <v>30</v>
      </c>
      <c r="D23" s="40">
        <f>SUM(D13:D22)</f>
        <v>369571.47000000003</v>
      </c>
      <c r="E23" s="85">
        <f>SUM(E13:E22)</f>
        <v>225186.81000000003</v>
      </c>
      <c r="F23" s="41">
        <f>(D23-E23)/E23</f>
        <v>0.64117725190032215</v>
      </c>
      <c r="G23" s="85">
        <f>SUM(G13:G22)</f>
        <v>68679</v>
      </c>
      <c r="H23" s="42"/>
      <c r="I23" s="43"/>
      <c r="J23" s="42"/>
      <c r="K23" s="44"/>
      <c r="L23" s="45"/>
      <c r="M23" s="34"/>
      <c r="N23" s="46"/>
      <c r="O23" s="47"/>
      <c r="Q23" s="36"/>
      <c r="T23" s="27"/>
      <c r="U23" s="27"/>
      <c r="V23" s="27"/>
      <c r="W23" s="29"/>
      <c r="X23" s="27"/>
      <c r="Y23" s="27"/>
      <c r="Z23" s="29"/>
    </row>
    <row r="24" spans="1:30" ht="12" customHeight="1">
      <c r="A24" s="48"/>
      <c r="B24" s="48"/>
      <c r="C24" s="49"/>
      <c r="D24" s="50"/>
      <c r="E24" s="50"/>
      <c r="F24" s="50"/>
      <c r="G24" s="51"/>
      <c r="H24" s="52"/>
      <c r="I24" s="53"/>
      <c r="J24" s="52"/>
      <c r="K24" s="54"/>
      <c r="L24" s="50"/>
      <c r="M24" s="51"/>
      <c r="N24" s="55"/>
      <c r="O24" s="56"/>
      <c r="Q24" s="36"/>
      <c r="T24" s="27"/>
      <c r="U24" s="27"/>
      <c r="V24" s="27"/>
      <c r="W24" s="29"/>
      <c r="X24" s="27"/>
      <c r="Y24" s="27"/>
      <c r="Z24" s="29"/>
    </row>
    <row r="25" spans="1:30" customFormat="1" ht="25.05" customHeight="1">
      <c r="A25" s="77">
        <v>11</v>
      </c>
      <c r="B25" s="4">
        <v>6</v>
      </c>
      <c r="C25" s="9" t="s">
        <v>61</v>
      </c>
      <c r="D25" s="32">
        <v>6043.32</v>
      </c>
      <c r="E25" s="32">
        <v>13915.72</v>
      </c>
      <c r="F25" s="33">
        <f>(D25-E25)/E25</f>
        <v>-0.56571991963046109</v>
      </c>
      <c r="G25" s="32">
        <v>1158</v>
      </c>
      <c r="H25" s="34">
        <v>70</v>
      </c>
      <c r="I25" s="5">
        <f>G25/H25</f>
        <v>16.542857142857144</v>
      </c>
      <c r="J25" s="34">
        <v>8</v>
      </c>
      <c r="K25" s="34">
        <v>2</v>
      </c>
      <c r="L25" s="32">
        <v>20576.13</v>
      </c>
      <c r="M25" s="32">
        <v>4047</v>
      </c>
      <c r="N25" s="80">
        <v>43077</v>
      </c>
      <c r="O25" s="35" t="s">
        <v>27</v>
      </c>
      <c r="P25" s="11"/>
      <c r="Q25" s="36"/>
      <c r="R25" s="11"/>
      <c r="S25" s="11"/>
      <c r="T25" s="27"/>
      <c r="U25" s="27"/>
      <c r="V25" s="27"/>
      <c r="W25" s="29"/>
      <c r="X25" s="27"/>
      <c r="Y25" s="27"/>
      <c r="Z25" s="29"/>
      <c r="AA25" s="11"/>
      <c r="AB25" s="11"/>
      <c r="AC25" s="11"/>
      <c r="AD25" s="11"/>
    </row>
    <row r="26" spans="1:30" customFormat="1" ht="25.05" customHeight="1">
      <c r="A26" s="77">
        <v>12</v>
      </c>
      <c r="B26" s="4" t="s">
        <v>36</v>
      </c>
      <c r="C26" s="9" t="s">
        <v>77</v>
      </c>
      <c r="D26" s="79">
        <v>4152</v>
      </c>
      <c r="E26" s="79" t="s">
        <v>31</v>
      </c>
      <c r="F26" s="78" t="s">
        <v>31</v>
      </c>
      <c r="G26" s="79">
        <v>745</v>
      </c>
      <c r="H26" s="5">
        <v>49</v>
      </c>
      <c r="I26" s="79">
        <f>G26/H26</f>
        <v>15.204081632653061</v>
      </c>
      <c r="J26" s="5">
        <v>3</v>
      </c>
      <c r="K26" s="5">
        <v>1</v>
      </c>
      <c r="L26" s="79">
        <v>4152</v>
      </c>
      <c r="M26" s="79">
        <v>745</v>
      </c>
      <c r="N26" s="60">
        <v>43084</v>
      </c>
      <c r="O26" s="7" t="s">
        <v>39</v>
      </c>
      <c r="P26" s="74"/>
      <c r="Q26" s="8"/>
      <c r="R26" s="74"/>
      <c r="S26" s="74"/>
      <c r="T26" s="2"/>
      <c r="U26" s="2"/>
      <c r="V26" s="2"/>
      <c r="W26" s="3"/>
      <c r="X26" s="2"/>
      <c r="Y26" s="2"/>
      <c r="Z26" s="3"/>
      <c r="AA26" s="59"/>
      <c r="AB26" s="59"/>
      <c r="AC26" s="59"/>
      <c r="AD26" s="59"/>
    </row>
    <row r="27" spans="1:30" customFormat="1" ht="25.05" customHeight="1">
      <c r="A27" s="77">
        <v>13</v>
      </c>
      <c r="B27" s="77">
        <v>8</v>
      </c>
      <c r="C27" s="83" t="s">
        <v>49</v>
      </c>
      <c r="D27" s="84">
        <v>3464.1299999999992</v>
      </c>
      <c r="E27" s="84">
        <v>8207.8799999999992</v>
      </c>
      <c r="F27" s="33">
        <f>(D27-E27)/E27</f>
        <v>-0.57795070103364088</v>
      </c>
      <c r="G27" s="84">
        <v>634</v>
      </c>
      <c r="H27" s="79">
        <v>22</v>
      </c>
      <c r="I27" s="79">
        <f>G27/H27</f>
        <v>28.818181818181817</v>
      </c>
      <c r="J27" s="79">
        <v>4</v>
      </c>
      <c r="K27" s="79">
        <v>4</v>
      </c>
      <c r="L27" s="84">
        <v>45660.669999999991</v>
      </c>
      <c r="M27" s="84">
        <v>8526</v>
      </c>
      <c r="N27" s="80">
        <v>43063</v>
      </c>
      <c r="O27" s="81" t="s">
        <v>32</v>
      </c>
      <c r="P27" s="74"/>
      <c r="Q27" s="72"/>
      <c r="R27" s="74"/>
      <c r="S27" s="74"/>
      <c r="T27" s="70"/>
      <c r="U27" s="70"/>
      <c r="V27" s="70"/>
      <c r="W27" s="71"/>
      <c r="X27" s="70"/>
      <c r="Y27" s="70"/>
      <c r="Z27" s="71"/>
      <c r="AA27" s="69"/>
      <c r="AB27" s="69"/>
      <c r="AC27" s="69"/>
      <c r="AD27" s="69"/>
    </row>
    <row r="28" spans="1:30" s="59" customFormat="1" ht="25.2" customHeight="1">
      <c r="A28" s="77">
        <v>14</v>
      </c>
      <c r="B28" s="4">
        <v>9</v>
      </c>
      <c r="C28" s="9" t="s">
        <v>54</v>
      </c>
      <c r="D28" s="84">
        <v>3121</v>
      </c>
      <c r="E28" s="84">
        <v>7361</v>
      </c>
      <c r="F28" s="33">
        <f>(D28-E28)/E28</f>
        <v>-0.57600869447085989</v>
      </c>
      <c r="G28" s="84">
        <v>517</v>
      </c>
      <c r="H28" s="5" t="s">
        <v>31</v>
      </c>
      <c r="I28" s="5" t="s">
        <v>31</v>
      </c>
      <c r="J28" s="5">
        <v>3</v>
      </c>
      <c r="K28" s="5">
        <v>3</v>
      </c>
      <c r="L28" s="84">
        <v>27001</v>
      </c>
      <c r="M28" s="84">
        <v>4818</v>
      </c>
      <c r="N28" s="6">
        <v>43070</v>
      </c>
      <c r="O28" s="7" t="s">
        <v>35</v>
      </c>
      <c r="Q28" s="82"/>
      <c r="T28" s="2"/>
      <c r="U28" s="2"/>
      <c r="V28" s="2"/>
      <c r="W28" s="3"/>
      <c r="X28" s="2"/>
      <c r="Y28" s="2"/>
      <c r="Z28" s="3"/>
    </row>
    <row r="29" spans="1:30" s="59" customFormat="1" ht="25.2" customHeight="1">
      <c r="A29" s="77">
        <v>15</v>
      </c>
      <c r="B29" s="4">
        <v>15</v>
      </c>
      <c r="C29" s="9" t="s">
        <v>56</v>
      </c>
      <c r="D29" s="84">
        <v>2226.9</v>
      </c>
      <c r="E29" s="84">
        <v>3048.14</v>
      </c>
      <c r="F29" s="33">
        <f>(D29-E29)/E29</f>
        <v>-0.2694233204511603</v>
      </c>
      <c r="G29" s="84">
        <v>460</v>
      </c>
      <c r="H29" s="79">
        <v>20</v>
      </c>
      <c r="I29" s="5">
        <f>G29/H29</f>
        <v>23</v>
      </c>
      <c r="J29" s="79">
        <v>4</v>
      </c>
      <c r="K29" s="79">
        <v>3</v>
      </c>
      <c r="L29" s="84">
        <v>25065.55</v>
      </c>
      <c r="M29" s="84">
        <v>4773</v>
      </c>
      <c r="N29" s="6">
        <v>43070</v>
      </c>
      <c r="O29" s="7" t="s">
        <v>57</v>
      </c>
      <c r="P29" s="74"/>
      <c r="Q29" s="82"/>
      <c r="R29" s="74"/>
      <c r="S29" s="74"/>
      <c r="T29" s="75"/>
      <c r="U29" s="75"/>
      <c r="V29" s="75"/>
      <c r="W29" s="76"/>
      <c r="X29" s="75"/>
      <c r="Y29" s="75"/>
      <c r="Z29" s="76"/>
      <c r="AA29" s="74"/>
      <c r="AB29" s="74"/>
      <c r="AC29" s="74"/>
      <c r="AD29" s="74"/>
    </row>
    <row r="30" spans="1:30" s="59" customFormat="1" ht="25.2" customHeight="1">
      <c r="A30" s="77">
        <v>16</v>
      </c>
      <c r="B30" s="4" t="s">
        <v>51</v>
      </c>
      <c r="C30" s="9" t="s">
        <v>88</v>
      </c>
      <c r="D30" s="84">
        <v>1564</v>
      </c>
      <c r="E30" s="84" t="s">
        <v>31</v>
      </c>
      <c r="F30" s="78" t="s">
        <v>31</v>
      </c>
      <c r="G30" s="84">
        <v>313</v>
      </c>
      <c r="H30" s="5">
        <v>7</v>
      </c>
      <c r="I30" s="5">
        <f>G30/H30</f>
        <v>44.714285714285715</v>
      </c>
      <c r="J30" s="5">
        <v>7</v>
      </c>
      <c r="K30" s="5">
        <v>0</v>
      </c>
      <c r="L30" s="84">
        <v>1564</v>
      </c>
      <c r="M30" s="84">
        <v>313</v>
      </c>
      <c r="N30" s="6" t="s">
        <v>52</v>
      </c>
      <c r="O30" s="7" t="s">
        <v>28</v>
      </c>
      <c r="Q30" s="8"/>
      <c r="T30" s="2"/>
      <c r="U30" s="2"/>
      <c r="V30" s="2"/>
      <c r="W30" s="3"/>
      <c r="X30" s="2"/>
      <c r="Y30" s="2"/>
      <c r="Z30" s="3"/>
    </row>
    <row r="31" spans="1:30" s="59" customFormat="1" ht="25.2" customHeight="1">
      <c r="A31" s="77">
        <v>17</v>
      </c>
      <c r="B31" s="4">
        <v>17</v>
      </c>
      <c r="C31" s="9" t="s">
        <v>50</v>
      </c>
      <c r="D31" s="79">
        <v>1370.35</v>
      </c>
      <c r="E31" s="79">
        <v>2749.78</v>
      </c>
      <c r="F31" s="33">
        <f>(D31-E31)/E31</f>
        <v>-0.50165104117420312</v>
      </c>
      <c r="G31" s="79">
        <v>239</v>
      </c>
      <c r="H31" s="5">
        <v>5</v>
      </c>
      <c r="I31" s="79">
        <f>G31/H31</f>
        <v>47.8</v>
      </c>
      <c r="J31" s="5">
        <v>2</v>
      </c>
      <c r="K31" s="5">
        <v>4</v>
      </c>
      <c r="L31" s="79">
        <v>23589.06</v>
      </c>
      <c r="M31" s="79">
        <v>4395</v>
      </c>
      <c r="N31" s="80">
        <v>43063</v>
      </c>
      <c r="O31" s="81" t="s">
        <v>27</v>
      </c>
      <c r="Q31" s="8"/>
      <c r="T31" s="2"/>
      <c r="U31" s="2"/>
      <c r="V31" s="2"/>
      <c r="W31" s="3"/>
      <c r="X31" s="2"/>
      <c r="Y31" s="2"/>
      <c r="Z31" s="3"/>
    </row>
    <row r="32" spans="1:30" s="59" customFormat="1" ht="25.2" customHeight="1">
      <c r="A32" s="77">
        <v>18</v>
      </c>
      <c r="B32" s="4">
        <v>12</v>
      </c>
      <c r="C32" s="9" t="s">
        <v>44</v>
      </c>
      <c r="D32" s="84">
        <v>1307.69</v>
      </c>
      <c r="E32" s="84">
        <v>4606.72</v>
      </c>
      <c r="F32" s="33">
        <f>(D32-E32)/E32</f>
        <v>-0.71613425604334535</v>
      </c>
      <c r="G32" s="84">
        <v>208</v>
      </c>
      <c r="H32" s="79">
        <v>8</v>
      </c>
      <c r="I32" s="34">
        <f>G32/H32</f>
        <v>26</v>
      </c>
      <c r="J32" s="79">
        <v>2</v>
      </c>
      <c r="K32" s="79">
        <v>5</v>
      </c>
      <c r="L32" s="84">
        <v>117533.04</v>
      </c>
      <c r="M32" s="84">
        <v>20633</v>
      </c>
      <c r="N32" s="6">
        <v>43056</v>
      </c>
      <c r="O32" s="35" t="s">
        <v>33</v>
      </c>
      <c r="P32" s="74"/>
      <c r="Q32" s="82"/>
      <c r="R32" s="74"/>
      <c r="S32" s="74"/>
      <c r="T32" s="75"/>
      <c r="U32" s="75"/>
      <c r="V32" s="75"/>
      <c r="W32" s="76"/>
      <c r="X32" s="75"/>
      <c r="Y32" s="75"/>
      <c r="Z32" s="76"/>
      <c r="AA32" s="74"/>
      <c r="AB32" s="74"/>
      <c r="AC32" s="74"/>
      <c r="AD32" s="74"/>
    </row>
    <row r="33" spans="1:30" s="59" customFormat="1" ht="25.2" customHeight="1">
      <c r="A33" s="77">
        <v>19</v>
      </c>
      <c r="B33" s="4">
        <v>18</v>
      </c>
      <c r="C33" s="83" t="s">
        <v>43</v>
      </c>
      <c r="D33" s="84">
        <v>923.02</v>
      </c>
      <c r="E33" s="84">
        <v>2626.41</v>
      </c>
      <c r="F33" s="33">
        <f>(D33-E33)/E33</f>
        <v>-0.64856210568799233</v>
      </c>
      <c r="G33" s="84">
        <v>275</v>
      </c>
      <c r="H33" s="79">
        <v>5</v>
      </c>
      <c r="I33" s="34">
        <f>G33/H33</f>
        <v>55</v>
      </c>
      <c r="J33" s="79">
        <v>2</v>
      </c>
      <c r="K33" s="79">
        <v>6</v>
      </c>
      <c r="L33" s="84">
        <v>70433.22</v>
      </c>
      <c r="M33" s="84">
        <v>16208</v>
      </c>
      <c r="N33" s="80">
        <v>43049</v>
      </c>
      <c r="O33" s="81" t="s">
        <v>39</v>
      </c>
      <c r="P33" s="74"/>
      <c r="Q33" s="82"/>
      <c r="R33" s="74"/>
      <c r="S33" s="74"/>
      <c r="T33" s="75"/>
      <c r="U33" s="75"/>
      <c r="V33" s="75"/>
      <c r="W33" s="76"/>
      <c r="X33" s="75"/>
      <c r="Y33" s="75"/>
      <c r="Z33" s="76"/>
      <c r="AA33" s="74"/>
      <c r="AB33" s="74"/>
      <c r="AC33" s="74"/>
      <c r="AD33" s="74"/>
    </row>
    <row r="34" spans="1:30" s="59" customFormat="1" ht="25.2" customHeight="1">
      <c r="A34" s="77">
        <v>20</v>
      </c>
      <c r="B34" s="4">
        <v>19</v>
      </c>
      <c r="C34" s="83" t="s">
        <v>58</v>
      </c>
      <c r="D34" s="79">
        <v>807.59</v>
      </c>
      <c r="E34" s="79">
        <v>2611.16</v>
      </c>
      <c r="F34" s="33">
        <f>(D34-E34)/E34</f>
        <v>-0.69071600361525143</v>
      </c>
      <c r="G34" s="79">
        <v>178</v>
      </c>
      <c r="H34" s="79">
        <v>18</v>
      </c>
      <c r="I34" s="79">
        <f>G34/H34</f>
        <v>9.8888888888888893</v>
      </c>
      <c r="J34" s="79">
        <v>3</v>
      </c>
      <c r="K34" s="79">
        <v>3</v>
      </c>
      <c r="L34" s="79">
        <v>10721</v>
      </c>
      <c r="M34" s="79">
        <v>2133</v>
      </c>
      <c r="N34" s="60">
        <v>43070</v>
      </c>
      <c r="O34" s="81" t="s">
        <v>28</v>
      </c>
      <c r="P34" s="74"/>
      <c r="Q34" s="82"/>
      <c r="R34" s="74"/>
      <c r="S34" s="74"/>
      <c r="T34" s="75"/>
      <c r="U34" s="75"/>
      <c r="V34" s="75"/>
      <c r="W34" s="76"/>
      <c r="X34" s="75"/>
      <c r="Y34" s="75"/>
      <c r="Z34" s="76"/>
      <c r="AA34" s="74"/>
      <c r="AB34" s="74"/>
      <c r="AC34" s="74"/>
      <c r="AD34" s="74"/>
    </row>
    <row r="35" spans="1:30" ht="25.2" customHeight="1">
      <c r="A35" s="38"/>
      <c r="B35" s="38"/>
      <c r="C35" s="39" t="s">
        <v>34</v>
      </c>
      <c r="D35" s="40">
        <f>SUM(D23:D34)</f>
        <v>394551.47000000009</v>
      </c>
      <c r="E35" s="85">
        <f>SUM(E23:E34)</f>
        <v>270313.62</v>
      </c>
      <c r="F35" s="41">
        <f>(D35-E35)/E35</f>
        <v>0.45960632690280312</v>
      </c>
      <c r="G35" s="85">
        <f>SUM(G23:G34)</f>
        <v>73406</v>
      </c>
      <c r="H35" s="42"/>
      <c r="I35" s="43"/>
      <c r="J35" s="42"/>
      <c r="K35" s="44"/>
      <c r="L35" s="45"/>
      <c r="M35" s="34"/>
      <c r="N35" s="46"/>
      <c r="O35" s="47"/>
      <c r="Q35" s="36"/>
      <c r="T35" s="27"/>
      <c r="U35" s="27"/>
      <c r="V35" s="27"/>
      <c r="W35" s="29"/>
      <c r="X35" s="27"/>
      <c r="Y35" s="27"/>
      <c r="Z35" s="29"/>
    </row>
    <row r="36" spans="1:30" ht="11.25" customHeight="1">
      <c r="A36" s="48"/>
      <c r="B36" s="48"/>
      <c r="C36" s="49"/>
      <c r="D36" s="50"/>
      <c r="E36" s="50"/>
      <c r="F36" s="50"/>
      <c r="G36" s="51"/>
      <c r="H36" s="52"/>
      <c r="I36" s="53"/>
      <c r="J36" s="52"/>
      <c r="K36" s="54"/>
      <c r="L36" s="50"/>
      <c r="M36" s="51"/>
      <c r="N36" s="55"/>
      <c r="O36" s="56"/>
      <c r="Q36" s="36"/>
      <c r="T36" s="27"/>
      <c r="U36" s="27"/>
      <c r="V36" s="27"/>
      <c r="W36" s="29"/>
      <c r="X36" s="27"/>
      <c r="Y36" s="27"/>
      <c r="Z36" s="29"/>
    </row>
    <row r="37" spans="1:30" s="59" customFormat="1" ht="25.2" customHeight="1">
      <c r="A37" s="77">
        <v>21</v>
      </c>
      <c r="B37" s="4">
        <v>25</v>
      </c>
      <c r="C37" s="37" t="s">
        <v>40</v>
      </c>
      <c r="D37" s="32">
        <v>672.19</v>
      </c>
      <c r="E37" s="32">
        <v>944.3</v>
      </c>
      <c r="F37" s="33">
        <f>(D37-E37)/E37</f>
        <v>-0.28816054220057175</v>
      </c>
      <c r="G37" s="32">
        <v>104</v>
      </c>
      <c r="H37" s="34">
        <v>4</v>
      </c>
      <c r="I37" s="34">
        <f>G37/H37</f>
        <v>26</v>
      </c>
      <c r="J37" s="34">
        <v>2</v>
      </c>
      <c r="K37" s="34">
        <v>7</v>
      </c>
      <c r="L37" s="32">
        <v>176003</v>
      </c>
      <c r="M37" s="32">
        <v>30196</v>
      </c>
      <c r="N37" s="6">
        <v>43042</v>
      </c>
      <c r="O37" s="35" t="s">
        <v>28</v>
      </c>
      <c r="P37" s="11"/>
      <c r="Q37" s="36"/>
      <c r="R37" s="11"/>
      <c r="S37" s="11"/>
      <c r="T37" s="27"/>
      <c r="U37" s="27"/>
      <c r="V37" s="27"/>
      <c r="W37" s="29"/>
      <c r="X37" s="27"/>
      <c r="Y37" s="27"/>
      <c r="Z37" s="29"/>
      <c r="AA37" s="11"/>
      <c r="AB37" s="11"/>
      <c r="AC37" s="11"/>
      <c r="AD37" s="11"/>
    </row>
    <row r="38" spans="1:30" s="59" customFormat="1" ht="25.2" customHeight="1">
      <c r="A38" s="77">
        <v>22</v>
      </c>
      <c r="B38" s="4">
        <v>22</v>
      </c>
      <c r="C38" s="9" t="s">
        <v>41</v>
      </c>
      <c r="D38" s="10">
        <v>615.39</v>
      </c>
      <c r="E38" s="10">
        <v>1031.47</v>
      </c>
      <c r="F38" s="33">
        <f>(D38-E38)/E38</f>
        <v>-0.40338545958680333</v>
      </c>
      <c r="G38" s="10">
        <v>136</v>
      </c>
      <c r="H38" s="5">
        <v>13</v>
      </c>
      <c r="I38" s="5">
        <f>G38/H38</f>
        <v>10.461538461538462</v>
      </c>
      <c r="J38" s="5">
        <v>2</v>
      </c>
      <c r="K38" s="5">
        <v>8</v>
      </c>
      <c r="L38" s="10">
        <v>100330.7</v>
      </c>
      <c r="M38" s="10">
        <v>18720</v>
      </c>
      <c r="N38" s="6">
        <v>43035</v>
      </c>
      <c r="O38" s="7" t="s">
        <v>27</v>
      </c>
      <c r="Q38" s="8"/>
      <c r="T38" s="2"/>
      <c r="U38" s="2"/>
      <c r="V38" s="2"/>
      <c r="W38" s="3"/>
      <c r="X38" s="2"/>
      <c r="Y38" s="2"/>
      <c r="Z38" s="3"/>
    </row>
    <row r="39" spans="1:30" s="59" customFormat="1" ht="25.2" customHeight="1">
      <c r="A39" s="77">
        <v>23</v>
      </c>
      <c r="B39" s="4">
        <v>16</v>
      </c>
      <c r="C39" s="9" t="s">
        <v>55</v>
      </c>
      <c r="D39" s="84">
        <v>588.52</v>
      </c>
      <c r="E39" s="84">
        <v>2750.36</v>
      </c>
      <c r="F39" s="33">
        <f>(D39-E39)/E39</f>
        <v>-0.78602073910324466</v>
      </c>
      <c r="G39" s="84">
        <v>123</v>
      </c>
      <c r="H39" s="5">
        <v>10</v>
      </c>
      <c r="I39" s="5">
        <f>G39/H39</f>
        <v>12.3</v>
      </c>
      <c r="J39" s="5">
        <v>3</v>
      </c>
      <c r="K39" s="5">
        <v>3</v>
      </c>
      <c r="L39" s="84">
        <v>13063.68</v>
      </c>
      <c r="M39" s="84">
        <v>2516</v>
      </c>
      <c r="N39" s="6">
        <v>43070</v>
      </c>
      <c r="O39" s="7" t="s">
        <v>32</v>
      </c>
      <c r="Q39" s="8"/>
      <c r="T39" s="2"/>
      <c r="U39" s="2"/>
      <c r="V39" s="2"/>
      <c r="W39" s="3"/>
      <c r="X39" s="2"/>
      <c r="Y39" s="2"/>
      <c r="Z39" s="3"/>
    </row>
    <row r="40" spans="1:30" s="59" customFormat="1" ht="25.2" customHeight="1">
      <c r="A40" s="77">
        <v>24</v>
      </c>
      <c r="B40" s="4" t="s">
        <v>31</v>
      </c>
      <c r="C40" s="9" t="s">
        <v>85</v>
      </c>
      <c r="D40" s="10">
        <v>371</v>
      </c>
      <c r="E40" s="10" t="s">
        <v>31</v>
      </c>
      <c r="F40" s="78" t="s">
        <v>31</v>
      </c>
      <c r="G40" s="10">
        <v>112</v>
      </c>
      <c r="H40" s="5">
        <v>1</v>
      </c>
      <c r="I40" s="79">
        <f>G40/H40</f>
        <v>112</v>
      </c>
      <c r="J40" s="5">
        <v>1</v>
      </c>
      <c r="K40" s="5">
        <v>7</v>
      </c>
      <c r="L40" s="10">
        <v>68492.34</v>
      </c>
      <c r="M40" s="10">
        <v>12915</v>
      </c>
      <c r="N40" s="6">
        <v>43042</v>
      </c>
      <c r="O40" s="81" t="s">
        <v>27</v>
      </c>
      <c r="Q40" s="8"/>
      <c r="T40" s="2"/>
      <c r="U40" s="2"/>
      <c r="V40" s="2"/>
      <c r="W40" s="3"/>
      <c r="X40" s="2"/>
      <c r="Y40" s="2"/>
      <c r="Z40" s="3"/>
    </row>
    <row r="41" spans="1:30" s="59" customFormat="1" ht="25.2" customHeight="1">
      <c r="A41" s="77">
        <v>25</v>
      </c>
      <c r="B41" s="4" t="s">
        <v>31</v>
      </c>
      <c r="C41" s="9" t="s">
        <v>78</v>
      </c>
      <c r="D41" s="84">
        <v>349.2</v>
      </c>
      <c r="E41" s="84" t="s">
        <v>31</v>
      </c>
      <c r="F41" s="78" t="s">
        <v>31</v>
      </c>
      <c r="G41" s="84">
        <v>75</v>
      </c>
      <c r="H41" s="5">
        <v>4</v>
      </c>
      <c r="I41" s="84">
        <f>G41/H41</f>
        <v>18.75</v>
      </c>
      <c r="J41" s="5">
        <v>2</v>
      </c>
      <c r="K41" s="5"/>
      <c r="L41" s="84">
        <v>8368.2999999999993</v>
      </c>
      <c r="M41" s="84">
        <v>2086</v>
      </c>
      <c r="N41" s="80" t="s">
        <v>31</v>
      </c>
      <c r="O41" s="81" t="s">
        <v>76</v>
      </c>
      <c r="Q41" s="8"/>
      <c r="T41" s="2"/>
      <c r="U41" s="2"/>
      <c r="V41" s="2"/>
      <c r="W41" s="3"/>
      <c r="X41" s="2"/>
      <c r="Y41" s="2"/>
      <c r="Z41" s="3"/>
    </row>
    <row r="42" spans="1:30" s="59" customFormat="1" ht="25.2" customHeight="1">
      <c r="A42" s="77">
        <v>26</v>
      </c>
      <c r="B42" s="4">
        <v>27</v>
      </c>
      <c r="C42" s="9" t="s">
        <v>59</v>
      </c>
      <c r="D42" s="79">
        <v>194.4</v>
      </c>
      <c r="E42" s="79">
        <v>315.2</v>
      </c>
      <c r="F42" s="33">
        <f>(D42-E42)/E42</f>
        <v>-0.38324873096446699</v>
      </c>
      <c r="G42" s="79">
        <v>49</v>
      </c>
      <c r="H42" s="5">
        <v>8</v>
      </c>
      <c r="I42" s="5">
        <f>G42/H42</f>
        <v>6.125</v>
      </c>
      <c r="J42" s="5">
        <v>3</v>
      </c>
      <c r="K42" s="5">
        <v>3</v>
      </c>
      <c r="L42" s="79">
        <v>1951.8</v>
      </c>
      <c r="M42" s="79">
        <v>569</v>
      </c>
      <c r="N42" s="60">
        <v>43070</v>
      </c>
      <c r="O42" s="7" t="s">
        <v>60</v>
      </c>
      <c r="Q42" s="8"/>
      <c r="T42" s="2"/>
      <c r="U42" s="2"/>
      <c r="V42" s="2"/>
      <c r="W42" s="3"/>
      <c r="X42" s="2"/>
      <c r="Y42" s="2"/>
      <c r="Z42" s="3"/>
    </row>
    <row r="43" spans="1:30" s="59" customFormat="1" ht="25.2" customHeight="1">
      <c r="A43" s="77">
        <v>27</v>
      </c>
      <c r="B43" s="4" t="s">
        <v>31</v>
      </c>
      <c r="C43" s="9" t="s">
        <v>79</v>
      </c>
      <c r="D43" s="84">
        <v>156.6</v>
      </c>
      <c r="E43" s="84" t="s">
        <v>31</v>
      </c>
      <c r="F43" s="78" t="s">
        <v>31</v>
      </c>
      <c r="G43" s="84">
        <v>44</v>
      </c>
      <c r="H43" s="5">
        <v>3</v>
      </c>
      <c r="I43" s="5">
        <f>G43/H43</f>
        <v>14.666666666666666</v>
      </c>
      <c r="J43" s="5">
        <v>2</v>
      </c>
      <c r="K43" s="5">
        <v>3</v>
      </c>
      <c r="L43" s="84">
        <v>2681.5</v>
      </c>
      <c r="M43" s="84">
        <v>722</v>
      </c>
      <c r="N43" s="6">
        <v>43070</v>
      </c>
      <c r="O43" s="7" t="s">
        <v>76</v>
      </c>
      <c r="Q43" s="8"/>
      <c r="T43" s="2"/>
      <c r="U43" s="2"/>
      <c r="V43" s="2"/>
      <c r="W43" s="3"/>
      <c r="X43" s="2"/>
      <c r="Y43" s="2"/>
      <c r="Z43" s="3"/>
    </row>
    <row r="44" spans="1:30" s="59" customFormat="1" ht="25.2" customHeight="1">
      <c r="A44" s="77">
        <v>28</v>
      </c>
      <c r="B44" s="4">
        <v>11</v>
      </c>
      <c r="C44" s="9" t="s">
        <v>48</v>
      </c>
      <c r="D44" s="79">
        <v>126</v>
      </c>
      <c r="E44" s="79">
        <v>4851</v>
      </c>
      <c r="F44" s="33">
        <f>(D44-E44)/E44</f>
        <v>-0.97402597402597402</v>
      </c>
      <c r="G44" s="79">
        <v>31</v>
      </c>
      <c r="H44" s="5" t="s">
        <v>31</v>
      </c>
      <c r="I44" s="79" t="s">
        <v>31</v>
      </c>
      <c r="J44" s="5">
        <v>2</v>
      </c>
      <c r="K44" s="5">
        <v>4</v>
      </c>
      <c r="L44" s="79">
        <v>42599</v>
      </c>
      <c r="M44" s="79">
        <v>8904</v>
      </c>
      <c r="N44" s="6">
        <v>43063</v>
      </c>
      <c r="O44" s="7" t="s">
        <v>35</v>
      </c>
      <c r="P44" s="74"/>
      <c r="Q44" s="8"/>
      <c r="R44" s="74"/>
      <c r="S44" s="74"/>
      <c r="T44" s="2"/>
      <c r="U44" s="2"/>
      <c r="V44" s="2"/>
      <c r="W44" s="3"/>
      <c r="X44" s="2"/>
      <c r="Y44" s="2"/>
      <c r="Z44" s="3"/>
    </row>
    <row r="45" spans="1:30" s="59" customFormat="1" ht="25.2" customHeight="1">
      <c r="A45" s="77">
        <v>29</v>
      </c>
      <c r="B45" s="4" t="s">
        <v>31</v>
      </c>
      <c r="C45" s="9" t="s">
        <v>80</v>
      </c>
      <c r="D45" s="84">
        <v>92.5</v>
      </c>
      <c r="E45" s="84" t="s">
        <v>31</v>
      </c>
      <c r="F45" s="78" t="s">
        <v>31</v>
      </c>
      <c r="G45" s="84">
        <v>34</v>
      </c>
      <c r="H45" s="5">
        <v>37</v>
      </c>
      <c r="I45" s="84">
        <f>G45/H45</f>
        <v>0.91891891891891897</v>
      </c>
      <c r="J45" s="5">
        <v>2</v>
      </c>
      <c r="K45" s="5" t="s">
        <v>31</v>
      </c>
      <c r="L45" s="84">
        <v>441834</v>
      </c>
      <c r="M45" s="84">
        <v>99891</v>
      </c>
      <c r="N45" s="80">
        <v>42839</v>
      </c>
      <c r="O45" s="7" t="s">
        <v>28</v>
      </c>
      <c r="P45" s="73"/>
      <c r="Q45" s="8"/>
      <c r="R45" s="73"/>
      <c r="S45" s="73"/>
      <c r="T45" s="2"/>
      <c r="U45" s="2"/>
      <c r="V45" s="2"/>
      <c r="W45" s="3"/>
      <c r="X45" s="2"/>
      <c r="Y45" s="2"/>
      <c r="Z45" s="3"/>
    </row>
    <row r="46" spans="1:30" s="59" customFormat="1" ht="25.2" customHeight="1">
      <c r="A46" s="77">
        <v>30</v>
      </c>
      <c r="B46" s="4">
        <v>24</v>
      </c>
      <c r="C46" s="9" t="s">
        <v>45</v>
      </c>
      <c r="D46" s="79">
        <v>81.2</v>
      </c>
      <c r="E46" s="79">
        <v>971.57</v>
      </c>
      <c r="F46" s="33">
        <f>(D46-E46)/E46</f>
        <v>-0.91642393239807729</v>
      </c>
      <c r="G46" s="79">
        <v>16</v>
      </c>
      <c r="H46" s="5">
        <v>1</v>
      </c>
      <c r="I46" s="79">
        <f>G46/H46</f>
        <v>16</v>
      </c>
      <c r="J46" s="5">
        <v>1</v>
      </c>
      <c r="K46" s="5">
        <v>5</v>
      </c>
      <c r="L46" s="79">
        <v>24659.43</v>
      </c>
      <c r="M46" s="79">
        <v>5420</v>
      </c>
      <c r="N46" s="60">
        <v>43025</v>
      </c>
      <c r="O46" s="7" t="s">
        <v>27</v>
      </c>
      <c r="P46" s="74"/>
      <c r="Q46" s="8"/>
      <c r="R46" s="74"/>
      <c r="S46" s="74"/>
      <c r="T46" s="2"/>
      <c r="U46" s="2"/>
      <c r="V46" s="2"/>
      <c r="W46" s="3"/>
      <c r="X46" s="2"/>
      <c r="Y46" s="2"/>
      <c r="Z46" s="3"/>
    </row>
    <row r="47" spans="1:30" ht="25.2" customHeight="1">
      <c r="A47" s="77">
        <v>31</v>
      </c>
      <c r="B47" s="4" t="s">
        <v>31</v>
      </c>
      <c r="C47" s="9" t="s">
        <v>86</v>
      </c>
      <c r="D47" s="84">
        <v>48</v>
      </c>
      <c r="E47" s="10" t="s">
        <v>31</v>
      </c>
      <c r="F47" s="78" t="s">
        <v>31</v>
      </c>
      <c r="G47" s="10">
        <v>16</v>
      </c>
      <c r="H47" s="5">
        <v>1</v>
      </c>
      <c r="I47" s="84">
        <v>9</v>
      </c>
      <c r="J47" s="5">
        <v>1</v>
      </c>
      <c r="K47" s="5">
        <v>9</v>
      </c>
      <c r="L47" s="84">
        <v>7290.98</v>
      </c>
      <c r="M47" s="10">
        <v>1404</v>
      </c>
      <c r="N47" s="6">
        <v>43028</v>
      </c>
      <c r="O47" s="7" t="s">
        <v>27</v>
      </c>
      <c r="P47" s="73"/>
      <c r="Q47" s="8"/>
      <c r="R47" s="73"/>
      <c r="S47" s="73"/>
      <c r="T47" s="2"/>
      <c r="U47" s="2"/>
      <c r="V47" s="2"/>
      <c r="W47" s="3"/>
      <c r="X47" s="2"/>
      <c r="Y47" s="2"/>
      <c r="Z47" s="3"/>
      <c r="AA47" s="59"/>
      <c r="AB47" s="59"/>
      <c r="AC47" s="59"/>
      <c r="AD47" s="59"/>
    </row>
    <row r="48" spans="1:30" s="1" customFormat="1" ht="25.2" customHeight="1">
      <c r="A48" s="77">
        <v>32</v>
      </c>
      <c r="B48" s="4" t="s">
        <v>31</v>
      </c>
      <c r="C48" s="9" t="s">
        <v>81</v>
      </c>
      <c r="D48" s="84">
        <v>35</v>
      </c>
      <c r="E48" s="84" t="s">
        <v>31</v>
      </c>
      <c r="F48" s="78" t="s">
        <v>31</v>
      </c>
      <c r="G48" s="84">
        <v>14</v>
      </c>
      <c r="H48" s="5">
        <v>7</v>
      </c>
      <c r="I48" s="84">
        <f>G48/H48</f>
        <v>2</v>
      </c>
      <c r="J48" s="5">
        <v>1</v>
      </c>
      <c r="K48" s="5" t="s">
        <v>31</v>
      </c>
      <c r="L48" s="84">
        <v>108011</v>
      </c>
      <c r="M48" s="84">
        <v>25178</v>
      </c>
      <c r="N48" s="80">
        <v>42972</v>
      </c>
      <c r="O48" s="7" t="s">
        <v>28</v>
      </c>
      <c r="P48" s="59"/>
      <c r="Q48" s="8"/>
      <c r="R48" s="59"/>
      <c r="S48" s="59"/>
      <c r="T48" s="2"/>
      <c r="U48" s="2"/>
      <c r="V48" s="2"/>
      <c r="W48" s="3"/>
      <c r="X48" s="2"/>
      <c r="Y48" s="2"/>
      <c r="Z48" s="3"/>
      <c r="AA48" s="59"/>
      <c r="AB48" s="59"/>
      <c r="AC48" s="59"/>
      <c r="AD48" s="59"/>
    </row>
    <row r="49" spans="1:30" s="1" customFormat="1" ht="25.2" customHeight="1">
      <c r="A49" s="77">
        <v>33</v>
      </c>
      <c r="B49" s="4">
        <v>32</v>
      </c>
      <c r="C49" s="9" t="s">
        <v>69</v>
      </c>
      <c r="D49" s="84">
        <v>30</v>
      </c>
      <c r="E49" s="10">
        <v>170</v>
      </c>
      <c r="F49" s="33">
        <f>(D49-E49)/E49</f>
        <v>-0.82352941176470584</v>
      </c>
      <c r="G49" s="10">
        <v>12</v>
      </c>
      <c r="H49" s="5">
        <v>10</v>
      </c>
      <c r="I49" s="5">
        <f>G49/H49</f>
        <v>1.2</v>
      </c>
      <c r="J49" s="5">
        <v>2</v>
      </c>
      <c r="K49" s="5" t="s">
        <v>31</v>
      </c>
      <c r="L49" s="84">
        <v>344250</v>
      </c>
      <c r="M49" s="84">
        <v>76160</v>
      </c>
      <c r="N49" s="80">
        <v>42433</v>
      </c>
      <c r="O49" s="81" t="s">
        <v>28</v>
      </c>
      <c r="P49" s="59"/>
      <c r="Q49" s="8"/>
      <c r="R49" s="59"/>
      <c r="S49" s="59"/>
      <c r="T49" s="2"/>
      <c r="U49" s="2"/>
      <c r="V49" s="2"/>
      <c r="W49" s="3"/>
      <c r="X49" s="2"/>
      <c r="Y49" s="2"/>
      <c r="Z49" s="3"/>
      <c r="AA49" s="59"/>
      <c r="AB49" s="59"/>
      <c r="AC49" s="59"/>
      <c r="AD49" s="59"/>
    </row>
    <row r="50" spans="1:30" s="1" customFormat="1" ht="25.2" customHeight="1">
      <c r="A50" s="77">
        <v>34</v>
      </c>
      <c r="B50" s="4" t="s">
        <v>31</v>
      </c>
      <c r="C50" s="9" t="s">
        <v>82</v>
      </c>
      <c r="D50" s="10">
        <v>25</v>
      </c>
      <c r="E50" s="10" t="s">
        <v>31</v>
      </c>
      <c r="F50" s="78" t="s">
        <v>31</v>
      </c>
      <c r="G50" s="10">
        <v>10</v>
      </c>
      <c r="H50" s="5">
        <v>7</v>
      </c>
      <c r="I50" s="5">
        <f>G50/H50</f>
        <v>1.4285714285714286</v>
      </c>
      <c r="J50" s="5">
        <v>1</v>
      </c>
      <c r="K50" s="5">
        <v>15</v>
      </c>
      <c r="L50" s="10">
        <v>55582.239999999998</v>
      </c>
      <c r="M50" s="10">
        <v>13210</v>
      </c>
      <c r="N50" s="6">
        <v>42986</v>
      </c>
      <c r="O50" s="7" t="s">
        <v>27</v>
      </c>
      <c r="P50" s="59"/>
      <c r="Q50" s="8"/>
      <c r="R50" s="59"/>
      <c r="S50" s="59"/>
      <c r="T50" s="2"/>
      <c r="U50" s="2"/>
      <c r="V50" s="2"/>
      <c r="W50" s="3"/>
      <c r="X50" s="2"/>
      <c r="Y50" s="2"/>
      <c r="Z50" s="3"/>
      <c r="AA50" s="59"/>
      <c r="AB50" s="59"/>
      <c r="AC50" s="59"/>
      <c r="AD50" s="59"/>
    </row>
    <row r="51" spans="1:30" s="1" customFormat="1" ht="25.2" customHeight="1">
      <c r="A51" s="77">
        <v>35</v>
      </c>
      <c r="B51" s="4" t="s">
        <v>31</v>
      </c>
      <c r="C51" s="9" t="s">
        <v>83</v>
      </c>
      <c r="D51" s="10">
        <v>22.5</v>
      </c>
      <c r="E51" s="10" t="s">
        <v>31</v>
      </c>
      <c r="F51" s="78" t="s">
        <v>31</v>
      </c>
      <c r="G51" s="10">
        <v>9</v>
      </c>
      <c r="H51" s="5">
        <v>7</v>
      </c>
      <c r="I51" s="79">
        <f>G51/H51</f>
        <v>1.2857142857142858</v>
      </c>
      <c r="J51" s="5">
        <v>1</v>
      </c>
      <c r="K51" s="5" t="s">
        <v>31</v>
      </c>
      <c r="L51" s="10">
        <v>457731.29</v>
      </c>
      <c r="M51" s="10">
        <v>105023</v>
      </c>
      <c r="N51" s="6" t="s">
        <v>31</v>
      </c>
      <c r="O51" s="7" t="s">
        <v>27</v>
      </c>
      <c r="P51" s="74"/>
      <c r="Q51" s="8"/>
      <c r="R51" s="74"/>
      <c r="S51" s="74"/>
      <c r="T51" s="2"/>
      <c r="U51" s="2"/>
      <c r="V51" s="2"/>
      <c r="W51" s="3"/>
      <c r="X51" s="2"/>
      <c r="Y51" s="2"/>
      <c r="Z51" s="3"/>
      <c r="AA51" s="59"/>
      <c r="AB51" s="59"/>
      <c r="AC51" s="59"/>
      <c r="AD51" s="59"/>
    </row>
    <row r="52" spans="1:30" s="1" customFormat="1" ht="25.2" customHeight="1">
      <c r="A52" s="77">
        <v>36</v>
      </c>
      <c r="B52" s="4" t="s">
        <v>31</v>
      </c>
      <c r="C52" s="83" t="s">
        <v>84</v>
      </c>
      <c r="D52" s="84">
        <v>7.5</v>
      </c>
      <c r="E52" s="84" t="s">
        <v>31</v>
      </c>
      <c r="F52" s="78" t="s">
        <v>31</v>
      </c>
      <c r="G52" s="84">
        <v>3</v>
      </c>
      <c r="H52" s="79">
        <v>7</v>
      </c>
      <c r="I52" s="84">
        <f>G52/H52</f>
        <v>0.42857142857142855</v>
      </c>
      <c r="J52" s="79">
        <v>1</v>
      </c>
      <c r="K52" s="79" t="s">
        <v>31</v>
      </c>
      <c r="L52" s="84">
        <v>336309</v>
      </c>
      <c r="M52" s="84">
        <v>74971</v>
      </c>
      <c r="N52" s="80">
        <v>42944</v>
      </c>
      <c r="O52" s="81" t="s">
        <v>28</v>
      </c>
      <c r="P52" s="73"/>
      <c r="Q52" s="82"/>
      <c r="R52" s="73"/>
      <c r="S52" s="73"/>
      <c r="T52" s="75"/>
      <c r="U52" s="75"/>
      <c r="V52" s="75"/>
      <c r="W52" s="76"/>
      <c r="X52" s="75"/>
      <c r="Y52" s="75"/>
      <c r="Z52" s="76"/>
      <c r="AA52" s="74"/>
      <c r="AB52" s="74"/>
      <c r="AC52" s="74"/>
      <c r="AD52" s="74"/>
    </row>
    <row r="53" spans="1:30" ht="25.2" customHeight="1">
      <c r="A53" s="38"/>
      <c r="B53" s="38"/>
      <c r="C53" s="39" t="s">
        <v>91</v>
      </c>
      <c r="D53" s="40">
        <f>SUM(D35:D52)</f>
        <v>397966.47000000015</v>
      </c>
      <c r="E53" s="85">
        <f>SUM(E35:E52)</f>
        <v>281347.51999999996</v>
      </c>
      <c r="F53" s="41">
        <f t="shared" ref="F53" si="0">(D53-E53)/E53</f>
        <v>0.4145014322500522</v>
      </c>
      <c r="G53" s="85">
        <f>SUM(G35:G52)</f>
        <v>74194</v>
      </c>
      <c r="H53" s="42"/>
      <c r="I53" s="43"/>
      <c r="J53" s="42"/>
      <c r="K53" s="44"/>
      <c r="L53" s="45"/>
      <c r="M53" s="57"/>
      <c r="N53" s="46"/>
      <c r="O53" s="58"/>
      <c r="R53" s="27"/>
      <c r="S53" s="27"/>
      <c r="T53" s="27"/>
      <c r="U53" s="29"/>
      <c r="V53" s="27"/>
      <c r="W53" s="27"/>
      <c r="X53" s="29"/>
    </row>
    <row r="55" spans="1:30">
      <c r="B55" s="36"/>
    </row>
    <row r="62" spans="1:30" ht="17.399999999999999" customHeight="1"/>
    <row r="80" spans="20:26" ht="12" customHeight="1">
      <c r="T80" s="27"/>
      <c r="U80" s="27"/>
      <c r="V80" s="27"/>
      <c r="W80" s="29"/>
      <c r="X80" s="27"/>
      <c r="Y80" s="27"/>
      <c r="Z80" s="29"/>
    </row>
  </sheetData>
  <sortState ref="A13:AD52">
    <sortCondition descending="1" ref="D13:D52"/>
  </sortState>
  <mergeCells count="18">
    <mergeCell ref="O9:O12"/>
    <mergeCell ref="J5:J8"/>
    <mergeCell ref="K5:K8"/>
    <mergeCell ref="M5:M8"/>
    <mergeCell ref="L5:L8"/>
    <mergeCell ref="N5:N8"/>
    <mergeCell ref="A9:A12"/>
    <mergeCell ref="B9:B12"/>
    <mergeCell ref="C9:C12"/>
    <mergeCell ref="F9:F12"/>
    <mergeCell ref="I9:I12"/>
    <mergeCell ref="H5:H8"/>
    <mergeCell ref="I5:I8"/>
    <mergeCell ref="O5:O8"/>
    <mergeCell ref="A5:A8"/>
    <mergeCell ref="B5:B8"/>
    <mergeCell ref="C5:C8"/>
    <mergeCell ref="F5:F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Karolis Galdikas</cp:lastModifiedBy>
  <cp:lastPrinted>2016-09-19T08:07:15Z</cp:lastPrinted>
  <dcterms:created xsi:type="dcterms:W3CDTF">2014-10-03T07:40:56Z</dcterms:created>
  <dcterms:modified xsi:type="dcterms:W3CDTF">2017-12-22T13:59:30Z</dcterms:modified>
</cp:coreProperties>
</file>