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Gegužė\Savaitė\"/>
    </mc:Choice>
  </mc:AlternateContent>
  <bookViews>
    <workbookView xWindow="0" yWindow="0" windowWidth="12960" windowHeight="919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Sheet1!$A$4:$O$32</definedName>
  </definedNames>
  <calcPr calcId="171027"/>
</workbook>
</file>

<file path=xl/calcChain.xml><?xml version="1.0" encoding="utf-8"?>
<calcChain xmlns="http://schemas.openxmlformats.org/spreadsheetml/2006/main">
  <c r="G33" i="1" l="1"/>
  <c r="E33" i="1"/>
  <c r="D33" i="1"/>
  <c r="G22" i="1"/>
  <c r="E22" i="1"/>
  <c r="D22" i="1"/>
  <c r="I15" i="1" l="1"/>
  <c r="F14" i="1"/>
  <c r="F19" i="1"/>
  <c r="F13" i="1"/>
  <c r="I18" i="1"/>
  <c r="I17" i="1"/>
  <c r="I12" i="1"/>
  <c r="G57" i="1" l="1"/>
  <c r="E57" i="1"/>
  <c r="D57" i="1"/>
  <c r="F24" i="1" l="1"/>
  <c r="I19" i="1" l="1"/>
  <c r="I14" i="1"/>
  <c r="I13" i="1"/>
  <c r="F20" i="1" l="1"/>
  <c r="F26" i="1" l="1"/>
  <c r="I20" i="1"/>
  <c r="F29" i="1" l="1"/>
  <c r="I26" i="1" l="1"/>
  <c r="F32" i="1" l="1"/>
  <c r="F21" i="1"/>
  <c r="F16" i="1" l="1"/>
  <c r="I29" i="1"/>
  <c r="I21" i="1" l="1"/>
  <c r="I16" i="1" l="1"/>
  <c r="I32" i="1"/>
  <c r="I25" i="1" l="1"/>
  <c r="F25" i="1"/>
  <c r="F28" i="1" l="1"/>
  <c r="F27" i="1" l="1"/>
  <c r="F30" i="1"/>
  <c r="I28" i="1" l="1"/>
  <c r="F31" i="1" l="1"/>
  <c r="I30" i="1"/>
  <c r="I31" i="1" l="1"/>
  <c r="I27" i="1" l="1"/>
  <c r="F33" i="1"/>
  <c r="F57" i="1"/>
  <c r="F22" i="1"/>
</calcChain>
</file>

<file path=xl/sharedStrings.xml><?xml version="1.0" encoding="utf-8"?>
<sst xmlns="http://schemas.openxmlformats.org/spreadsheetml/2006/main" count="104" uniqueCount="69">
  <si>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</si>
  <si>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</si>
  <si>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</si>
  <si>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</si>
  <si>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</si>
  <si>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</si>
  <si>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</si>
  <si>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</si>
  <si>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</si>
  <si>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</si>
  <si>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</si>
  <si>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</si>
  <si>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</si>
  <si>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</si>
  <si>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</si>
  <si>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</si>
  <si>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</si>
  <si>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</si>
  <si>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</si>
  <si>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Žiūrovų lanko-mumo vidurkis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</si>
  <si>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</si>
  <si>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</si>
  <si>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</si>
  <si>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</si>
  <si>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</si>
  <si>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</si>
  <si>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</si>
  <si>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</si>
  <si>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</si>
  <si>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</si>
  <si>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Total (10)</t>
  </si>
  <si>
    <t>-</t>
  </si>
  <si>
    <t>ACME Film / WB</t>
  </si>
  <si>
    <t>NCG Distribution</t>
  </si>
  <si>
    <t>Total (20)</t>
  </si>
  <si>
    <t xml:space="preserve"> </t>
  </si>
  <si>
    <t>ACME Film / SONY</t>
  </si>
  <si>
    <t>N</t>
  </si>
  <si>
    <t>Emilija iš Laisvės alėjos</t>
  </si>
  <si>
    <t>Liūtas (Lion)</t>
  </si>
  <si>
    <t>Traukinių žymėjimas 2 (T2 Trainspotting)</t>
  </si>
  <si>
    <t>Gražuolė ir pabaisa (Beauty and the Beast)</t>
  </si>
  <si>
    <t>Smurfai: pamirštas kaimelis (Smurfs 3 Lost Village)</t>
  </si>
  <si>
    <t>Pradink (Get Out)</t>
  </si>
  <si>
    <t>Ponas Kūdikis (Boss Baby)</t>
  </si>
  <si>
    <t>Greiti ir įsiutę 8 
(The Fate of the Furious)</t>
  </si>
  <si>
    <t>Zoologijos sodo prižiūrėtojo žmona (Zookeeper's wife)</t>
  </si>
  <si>
    <t>Atvirame kosmose (Vriemia Piervich)</t>
  </si>
  <si>
    <t>Clear Digital World</t>
  </si>
  <si>
    <t>Galaktikos sergėtojai. II dalis (Guardians of The Galaxy. Vol 2)</t>
  </si>
  <si>
    <t>Virtuvė 2. Finalas (Kuxnia 2. Posledniaja bitva)</t>
  </si>
  <si>
    <t>Garsų pasaulio įrašai</t>
  </si>
  <si>
    <t>P</t>
  </si>
  <si>
    <t>Preview</t>
  </si>
  <si>
    <t>May 12-18</t>
  </si>
  <si>
    <t>Gegužės 12-18</t>
  </si>
  <si>
    <t>Svetimas: Covenant (Alien: Covenant)</t>
  </si>
  <si>
    <t>Karalius Artūras: Kalavijo legenda(King Arthur: Legend of Sword)</t>
  </si>
  <si>
    <t>Svajoklis Budis (Rock Dog)</t>
  </si>
  <si>
    <t>Ratas (Circle)</t>
  </si>
  <si>
    <t>May 19-25 Lithuanian top</t>
  </si>
  <si>
    <t>Gegužės 19-25 d. Lietuvos kino teatruose rodytų filmų topas</t>
  </si>
  <si>
    <t>May 19-25</t>
  </si>
  <si>
    <t>Gegužės 19-25</t>
  </si>
  <si>
    <t>Man esi viskas (Everything, Everything)</t>
  </si>
  <si>
    <t>Bernvakaris Australijoje 2 (Few less men)</t>
  </si>
  <si>
    <t>Best Film</t>
  </si>
  <si>
    <t>Karibų piratai: Salazaro kerštas (Pirates of The Caribbean: Salazar's Revenge)</t>
  </si>
  <si>
    <t>Total (19)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</si>
</sst>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#,##0\ &quot;€&quot;;[Red]\-#,##0\ &quot;€&quot;"/>
    <numFmt numFmtId="8" formatCode="#,##0.00\ &quot;€&quot;;[Red]\-#,##0.00\ &quot;€&quot;"/>
    <numFmt numFmtId="164" formatCode="#,##0\ &quot;Lt&quot;;[Red]\-#,##0\ &quot;Lt&quot;"/>
    <numFmt numFmtId="165" formatCode="#,##0\ [$€-1];[Red]\-#,##0\ [$€-1]"/>
    <numFmt numFmtId="166" formatCode="#,##0.00\ [$€-1];[Red]\-#,##0.00\ [$€-1]"/>
    <numFmt numFmtId="167" formatCode="_-* #,##0.00_-;\-* #,##0.00_-;_-* &quot;-&quot;??_-;_-@_-"/>
  </numFmts>
  <fonts count="22"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b/>
      <sz val="16"/>
      <name val="Verdana"/>
      <family val="2"/>
      <charset val="186"/>
    </font>
    <font>
      <sz val="10"/>
      <name val="Arial"/>
      <family val="2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8"/>
      <color rgb="FF00000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4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167" fontId="11" fillId="0" borderId="0" applyFill="0" applyBorder="0" applyAlignment="0" applyProtection="0"/>
    <xf numFmtId="0" fontId="5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0" fillId="0" borderId="0"/>
  </cellStyleXfs>
  <cellXfs count="78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3" fontId="0" fillId="2" borderId="2" xfId="0" applyNumberFormat="1" applyFill="1" applyBorder="1" applyAlignment="1">
      <alignment vertical="center" wrapText="1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3" fontId="8" fillId="2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 applyProtection="1">
      <alignment horizontal="center" vertical="center" wrapText="1"/>
    </xf>
    <xf numFmtId="10" fontId="6" fillId="3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4" fontId="6" fillId="3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0" fillId="0" borderId="0" xfId="0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3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0" fillId="0" borderId="0" xfId="0"/>
    <xf numFmtId="4" fontId="0" fillId="0" borderId="0" xfId="0" applyNumberFormat="1"/>
    <xf numFmtId="10" fontId="6" fillId="2" borderId="7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1" fontId="6" fillId="2" borderId="7" xfId="0" applyNumberFormat="1" applyFont="1" applyFill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6" fontId="0" fillId="0" borderId="0" xfId="0" applyNumberFormat="1"/>
    <xf numFmtId="8" fontId="0" fillId="0" borderId="0" xfId="0" applyNumberFormat="1"/>
    <xf numFmtId="4" fontId="0" fillId="0" borderId="0" xfId="0" applyNumberFormat="1"/>
    <xf numFmtId="14" fontId="6" fillId="0" borderId="8" xfId="0" applyNumberFormat="1" applyFont="1" applyBorder="1" applyAlignment="1">
      <alignment horizontal="center" vertical="center" wrapText="1"/>
    </xf>
    <xf numFmtId="3" fontId="0" fillId="0" borderId="0" xfId="0" applyNumberFormat="1"/>
    <xf numFmtId="10" fontId="6" fillId="2" borderId="8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10" fontId="9" fillId="2" borderId="8" xfId="0" applyNumberFormat="1" applyFont="1" applyFill="1" applyBorder="1" applyAlignment="1">
      <alignment horizontal="center" vertical="center"/>
    </xf>
    <xf numFmtId="4" fontId="0" fillId="0" borderId="0" xfId="0" applyNumberFormat="1" applyBorder="1"/>
    <xf numFmtId="10" fontId="9" fillId="3" borderId="8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1" fontId="12" fillId="2" borderId="7" xfId="0" applyNumberFormat="1" applyFont="1" applyFill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0" fillId="0" borderId="0" xfId="0"/>
    <xf numFmtId="0" fontId="16" fillId="0" borderId="0" xfId="0" applyFont="1"/>
    <xf numFmtId="0" fontId="0" fillId="0" borderId="0" xfId="0" applyBorder="1"/>
    <xf numFmtId="0" fontId="6" fillId="2" borderId="0" xfId="0" applyFont="1" applyFill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17" fillId="0" borderId="0" xfId="0" applyFont="1"/>
    <xf numFmtId="0" fontId="1" fillId="2" borderId="8" xfId="0" applyFont="1" applyFill="1" applyBorder="1" applyAlignment="1">
      <alignment horizontal="left" vertical="center" wrapText="1"/>
    </xf>
    <xf numFmtId="0" fontId="18" fillId="0" borderId="0" xfId="0" applyFont="1"/>
    <xf numFmtId="0" fontId="19" fillId="0" borderId="7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0" fontId="20" fillId="0" borderId="0" xfId="0" applyFont="1"/>
    <xf numFmtId="0" fontId="21" fillId="0" borderId="0" xfId="0" applyFont="1"/>
    <xf numFmtId="4" fontId="21" fillId="0" borderId="0" xfId="0" applyNumberFormat="1" applyFont="1" applyBorder="1"/>
    <xf numFmtId="4" fontId="21" fillId="0" borderId="0" xfId="0" applyNumberFormat="1" applyFont="1"/>
    <xf numFmtId="1" fontId="6" fillId="0" borderId="7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6">
    <cellStyle name="Comma 2" xfId="9"/>
    <cellStyle name="Įprastas 2" xfId="15"/>
    <cellStyle name="Normal" xfId="0" builtinId="0"/>
    <cellStyle name="Normal 10" xfId="13"/>
    <cellStyle name="Normal 2" xfId="1"/>
    <cellStyle name="Normal 2 2" xfId="3"/>
    <cellStyle name="Normal 3" xfId="2"/>
    <cellStyle name="Normal 3 2" xfId="4"/>
    <cellStyle name="Normal 4" xfId="5"/>
    <cellStyle name="Normal 5" xfId="6"/>
    <cellStyle name="Normal 6" xfId="7"/>
    <cellStyle name="Normal 7" xfId="8"/>
    <cellStyle name="Normal 7 2" xfId="11"/>
    <cellStyle name="Normal 8" xfId="10"/>
    <cellStyle name="Normal 9" xfId="12"/>
    <cellStyle name="Обычный_niko_all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9"/>
  <sheetViews>
    <sheetView tabSelected="1" topLeftCell="A10" zoomScale="80" zoomScaleNormal="80" workbookViewId="0">
      <selection activeCell="C33" sqref="C33"/>
    </sheetView>
  </sheetViews>
  <sheetFormatPr defaultRowHeight="14.4"/>
  <cols>
    <col min="1" max="1" width="4" customWidth="1"/>
    <col min="2" max="2" width="3.5546875" customWidth="1"/>
    <col min="3" max="3" width="29.44140625" customWidth="1"/>
    <col min="4" max="4" width="16.88671875" customWidth="1"/>
    <col min="5" max="5" width="15.88671875" customWidth="1"/>
    <col min="6" max="6" width="12.5546875" customWidth="1"/>
    <col min="7" max="7" width="13.88671875" customWidth="1"/>
    <col min="8" max="8" width="9.5546875" bestFit="1" customWidth="1"/>
    <col min="9" max="9" width="9.6640625" bestFit="1" customWidth="1"/>
    <col min="10" max="10" width="9.5546875" bestFit="1" customWidth="1"/>
    <col min="11" max="11" width="11.44140625" bestFit="1" customWidth="1"/>
    <col min="12" max="12" width="13.88671875" bestFit="1" customWidth="1"/>
    <col min="13" max="13" width="10.33203125" customWidth="1"/>
    <col min="14" max="14" width="14.33203125" bestFit="1" customWidth="1"/>
    <col min="15" max="15" width="14.5546875" customWidth="1"/>
    <col min="16" max="16" width="3.5546875" customWidth="1"/>
    <col min="17" max="17" width="4.33203125" customWidth="1"/>
    <col min="18" max="18" width="44.109375" customWidth="1"/>
    <col min="19" max="19" width="11" style="25" customWidth="1"/>
    <col min="20" max="20" width="10.5546875" customWidth="1"/>
    <col min="21" max="21" width="17.88671875" customWidth="1"/>
    <col min="22" max="22" width="13.5546875" style="25" customWidth="1"/>
    <col min="23" max="23" width="15.44140625" customWidth="1"/>
    <col min="24" max="24" width="13.5546875" customWidth="1"/>
    <col min="25" max="25" width="15.33203125" customWidth="1"/>
    <col min="26" max="26" width="12.5546875" customWidth="1"/>
  </cols>
  <sheetData>
    <row r="1" spans="1:30" ht="19.5" customHeight="1">
      <c r="A1" s="74" t="s">
        <v>60</v>
      </c>
      <c r="B1" s="74"/>
      <c r="C1" s="74"/>
      <c r="D1" s="74"/>
      <c r="E1" s="74"/>
      <c r="F1" s="74"/>
      <c r="G1" s="74"/>
      <c r="H1" s="74"/>
      <c r="I1" s="74"/>
      <c r="U1" s="52"/>
    </row>
    <row r="2" spans="1:30" ht="19.5" customHeight="1">
      <c r="A2" s="74" t="s">
        <v>61</v>
      </c>
      <c r="B2" s="74"/>
      <c r="C2" s="74"/>
      <c r="D2" s="74"/>
      <c r="E2" s="74"/>
      <c r="F2" s="74"/>
      <c r="G2" s="74"/>
      <c r="H2" s="74"/>
      <c r="I2" s="74"/>
      <c r="J2" s="74"/>
      <c r="K2" s="74"/>
      <c r="U2" s="52"/>
    </row>
    <row r="3" spans="1:30" ht="15" thickBot="1"/>
    <row r="4" spans="1:30" ht="15" customHeight="1">
      <c r="A4" s="75"/>
      <c r="B4" s="75"/>
      <c r="C4" s="71" t="s">
        <v>0</v>
      </c>
      <c r="D4" s="1"/>
      <c r="E4" s="1"/>
      <c r="F4" s="71" t="s">
        <v>3</v>
      </c>
      <c r="G4" s="1"/>
      <c r="H4" s="71" t="s">
        <v>5</v>
      </c>
      <c r="I4" s="71" t="s">
        <v>6</v>
      </c>
      <c r="J4" s="71" t="s">
        <v>7</v>
      </c>
      <c r="K4" s="71" t="s">
        <v>8</v>
      </c>
      <c r="L4" s="71" t="s">
        <v>10</v>
      </c>
      <c r="M4" s="71" t="s">
        <v>9</v>
      </c>
      <c r="N4" s="71" t="s">
        <v>11</v>
      </c>
      <c r="O4" s="71" t="s">
        <v>12</v>
      </c>
      <c r="P4" s="25"/>
      <c r="Q4" s="25"/>
      <c r="R4" s="25"/>
      <c r="T4" s="25"/>
      <c r="U4" s="52"/>
      <c r="W4" s="25"/>
      <c r="X4" s="25"/>
      <c r="Y4" s="25"/>
    </row>
    <row r="5" spans="1:30" ht="24" customHeight="1">
      <c r="A5" s="76"/>
      <c r="B5" s="76"/>
      <c r="C5" s="72"/>
      <c r="D5" s="2" t="s">
        <v>62</v>
      </c>
      <c r="E5" s="2" t="s">
        <v>54</v>
      </c>
      <c r="F5" s="72"/>
      <c r="G5" s="2" t="s">
        <v>62</v>
      </c>
      <c r="H5" s="72"/>
      <c r="I5" s="72"/>
      <c r="J5" s="72"/>
      <c r="K5" s="72"/>
      <c r="L5" s="72"/>
      <c r="M5" s="72"/>
      <c r="N5" s="72"/>
      <c r="O5" s="72"/>
      <c r="P5" s="29"/>
      <c r="Q5" s="26"/>
      <c r="R5" s="27"/>
      <c r="S5" s="27"/>
      <c r="T5" s="28"/>
      <c r="U5" s="52"/>
      <c r="W5" s="25"/>
      <c r="X5" s="25"/>
      <c r="Y5" s="25"/>
      <c r="Z5" s="25"/>
    </row>
    <row r="6" spans="1:30">
      <c r="A6" s="76"/>
      <c r="B6" s="76"/>
      <c r="C6" s="72"/>
      <c r="D6" s="2" t="s">
        <v>1</v>
      </c>
      <c r="E6" s="2" t="s">
        <v>1</v>
      </c>
      <c r="F6" s="72"/>
      <c r="G6" s="2" t="s">
        <v>4</v>
      </c>
      <c r="H6" s="72"/>
      <c r="I6" s="72"/>
      <c r="J6" s="72"/>
      <c r="K6" s="72"/>
      <c r="L6" s="72"/>
      <c r="M6" s="72"/>
      <c r="N6" s="72"/>
      <c r="O6" s="72"/>
      <c r="P6" s="32"/>
      <c r="Q6" s="32"/>
      <c r="R6" s="32"/>
      <c r="S6" s="32"/>
      <c r="T6" s="32"/>
      <c r="U6" s="52"/>
      <c r="V6" s="32"/>
      <c r="W6" s="32"/>
      <c r="X6" s="26"/>
      <c r="Y6" s="32"/>
      <c r="Z6" s="25"/>
    </row>
    <row r="7" spans="1:30" ht="15" thickBot="1">
      <c r="A7" s="77"/>
      <c r="B7" s="77"/>
      <c r="C7" s="73"/>
      <c r="D7" s="3" t="s">
        <v>2</v>
      </c>
      <c r="E7" s="3" t="s">
        <v>2</v>
      </c>
      <c r="F7" s="73"/>
      <c r="G7" s="4"/>
      <c r="H7" s="73"/>
      <c r="I7" s="73"/>
      <c r="J7" s="73"/>
      <c r="K7" s="73"/>
      <c r="L7" s="73"/>
      <c r="M7" s="73"/>
      <c r="N7" s="73"/>
      <c r="O7" s="73"/>
      <c r="P7" s="32"/>
      <c r="Q7" s="32"/>
      <c r="R7" s="32"/>
      <c r="S7" s="32"/>
      <c r="T7" s="32"/>
      <c r="U7" s="41"/>
      <c r="V7" s="26"/>
      <c r="W7" s="33"/>
      <c r="X7" s="26"/>
      <c r="Y7" s="26"/>
      <c r="Z7" s="25"/>
    </row>
    <row r="8" spans="1:30" ht="28.5" customHeight="1">
      <c r="A8" s="75"/>
      <c r="B8" s="75"/>
      <c r="C8" s="71" t="s">
        <v>13</v>
      </c>
      <c r="D8" s="1"/>
      <c r="E8" s="1"/>
      <c r="F8" s="71" t="s">
        <v>15</v>
      </c>
      <c r="G8" s="1"/>
      <c r="H8" s="1" t="s">
        <v>18</v>
      </c>
      <c r="I8" s="71" t="s">
        <v>19</v>
      </c>
      <c r="J8" s="1" t="s">
        <v>20</v>
      </c>
      <c r="K8" s="1" t="s">
        <v>21</v>
      </c>
      <c r="L8" s="1" t="s">
        <v>23</v>
      </c>
      <c r="M8" s="1" t="s">
        <v>24</v>
      </c>
      <c r="N8" s="1" t="s">
        <v>25</v>
      </c>
      <c r="O8" s="71" t="s">
        <v>27</v>
      </c>
      <c r="P8" s="32"/>
      <c r="Q8" s="32"/>
      <c r="R8" s="32"/>
      <c r="S8" s="32"/>
      <c r="T8" s="32"/>
      <c r="U8" s="41"/>
      <c r="V8" s="26"/>
      <c r="W8" s="33"/>
      <c r="X8" s="26"/>
      <c r="Y8" s="26"/>
      <c r="Z8" s="25"/>
    </row>
    <row r="9" spans="1:30" ht="19.5" customHeight="1">
      <c r="A9" s="76"/>
      <c r="B9" s="76"/>
      <c r="C9" s="72"/>
      <c r="D9" s="2" t="s">
        <v>63</v>
      </c>
      <c r="E9" s="2" t="s">
        <v>55</v>
      </c>
      <c r="F9" s="72"/>
      <c r="G9" s="2" t="s">
        <v>63</v>
      </c>
      <c r="H9" s="2" t="s">
        <v>17</v>
      </c>
      <c r="I9" s="72"/>
      <c r="J9" s="2" t="s">
        <v>17</v>
      </c>
      <c r="K9" s="2" t="s">
        <v>22</v>
      </c>
      <c r="L9" s="2" t="s">
        <v>14</v>
      </c>
      <c r="M9" s="2" t="s">
        <v>16</v>
      </c>
      <c r="N9" s="2" t="s">
        <v>26</v>
      </c>
      <c r="O9" s="72"/>
      <c r="P9" s="36"/>
      <c r="Q9" s="36"/>
      <c r="R9" s="36"/>
      <c r="S9" s="36"/>
      <c r="T9" s="41"/>
      <c r="U9" s="41"/>
      <c r="V9" s="40"/>
      <c r="W9" s="39"/>
      <c r="X9" s="39"/>
      <c r="Y9" s="43"/>
      <c r="Z9" s="25"/>
    </row>
    <row r="10" spans="1:30">
      <c r="A10" s="76"/>
      <c r="B10" s="76"/>
      <c r="C10" s="72"/>
      <c r="D10" s="2" t="s">
        <v>14</v>
      </c>
      <c r="E10" s="2" t="s">
        <v>14</v>
      </c>
      <c r="F10" s="72"/>
      <c r="G10" s="2" t="s">
        <v>16</v>
      </c>
      <c r="H10" s="5"/>
      <c r="I10" s="72"/>
      <c r="J10" s="5"/>
      <c r="K10" s="5"/>
      <c r="L10" s="2" t="s">
        <v>2</v>
      </c>
      <c r="M10" s="2" t="s">
        <v>17</v>
      </c>
      <c r="N10" s="5"/>
      <c r="O10" s="72"/>
      <c r="P10" s="36"/>
      <c r="Q10" s="36"/>
      <c r="R10" s="36"/>
      <c r="S10" s="36"/>
      <c r="T10" s="41"/>
      <c r="U10" s="43"/>
      <c r="V10" s="41"/>
      <c r="W10" s="41"/>
      <c r="X10" s="41"/>
      <c r="Y10" s="43"/>
      <c r="Z10" s="25"/>
    </row>
    <row r="11" spans="1:30" ht="15" thickBot="1">
      <c r="A11" s="77"/>
      <c r="B11" s="77"/>
      <c r="C11" s="73"/>
      <c r="D11" s="35" t="s">
        <v>2</v>
      </c>
      <c r="E11" s="3" t="s">
        <v>2</v>
      </c>
      <c r="F11" s="73"/>
      <c r="G11" s="3" t="s">
        <v>17</v>
      </c>
      <c r="H11" s="4"/>
      <c r="I11" s="73"/>
      <c r="J11" s="4"/>
      <c r="K11" s="4"/>
      <c r="L11" s="4"/>
      <c r="M11" s="6"/>
      <c r="N11" s="4"/>
      <c r="O11" s="73"/>
      <c r="P11" s="36"/>
      <c r="Q11" s="36"/>
      <c r="R11" s="36"/>
      <c r="S11" s="36"/>
      <c r="T11" s="41"/>
      <c r="U11" s="41"/>
      <c r="V11" s="43"/>
      <c r="W11" s="41"/>
      <c r="X11" s="41"/>
      <c r="Y11" s="43"/>
      <c r="Z11" s="25"/>
    </row>
    <row r="12" spans="1:30" s="54" customFormat="1" ht="25.05" customHeight="1">
      <c r="A12" s="62">
        <v>1</v>
      </c>
      <c r="B12" s="51" t="s">
        <v>37</v>
      </c>
      <c r="C12" s="60" t="s">
        <v>64</v>
      </c>
      <c r="D12" s="58">
        <v>27408.81</v>
      </c>
      <c r="E12" s="58" t="s">
        <v>31</v>
      </c>
      <c r="F12" s="44" t="s">
        <v>31</v>
      </c>
      <c r="G12" s="58">
        <v>5511</v>
      </c>
      <c r="H12" s="38">
        <v>211</v>
      </c>
      <c r="I12" s="38">
        <f t="shared" ref="I12:I21" si="0">G12/H12</f>
        <v>26.118483412322274</v>
      </c>
      <c r="J12" s="38">
        <v>14</v>
      </c>
      <c r="K12" s="38">
        <v>1</v>
      </c>
      <c r="L12" s="58">
        <v>29949.01</v>
      </c>
      <c r="M12" s="58">
        <v>5994</v>
      </c>
      <c r="N12" s="42">
        <v>42874</v>
      </c>
      <c r="O12" s="45" t="s">
        <v>32</v>
      </c>
      <c r="P12" s="65"/>
      <c r="Q12" s="59"/>
      <c r="R12" s="65"/>
      <c r="S12" s="65"/>
      <c r="T12" s="66"/>
      <c r="U12" s="66"/>
      <c r="V12" s="66"/>
      <c r="W12" s="67"/>
      <c r="X12" s="66"/>
      <c r="Y12" s="66"/>
      <c r="Z12" s="67"/>
      <c r="AA12" s="65"/>
      <c r="AB12" s="65"/>
      <c r="AC12" s="65"/>
      <c r="AD12" s="65"/>
    </row>
    <row r="13" spans="1:30" s="65" customFormat="1" ht="25.05" customHeight="1">
      <c r="A13" s="62">
        <v>2</v>
      </c>
      <c r="B13" s="51">
        <v>1</v>
      </c>
      <c r="C13" s="63" t="s">
        <v>56</v>
      </c>
      <c r="D13" s="58">
        <v>22338.89</v>
      </c>
      <c r="E13" s="58">
        <v>50501.39</v>
      </c>
      <c r="F13" s="44">
        <f>(D13-E13)/E13</f>
        <v>-0.55765791793057573</v>
      </c>
      <c r="G13" s="58">
        <v>4258</v>
      </c>
      <c r="H13" s="38">
        <v>223</v>
      </c>
      <c r="I13" s="38">
        <f t="shared" si="0"/>
        <v>19.094170403587444</v>
      </c>
      <c r="J13" s="38">
        <v>12</v>
      </c>
      <c r="K13" s="38">
        <v>2</v>
      </c>
      <c r="L13" s="58">
        <v>72840.28</v>
      </c>
      <c r="M13" s="58">
        <v>13819</v>
      </c>
      <c r="N13" s="42">
        <v>42867</v>
      </c>
      <c r="O13" s="45" t="s">
        <v>29</v>
      </c>
      <c r="Q13" s="59"/>
      <c r="T13" s="66"/>
      <c r="U13" s="66"/>
      <c r="V13" s="66"/>
      <c r="W13" s="67"/>
      <c r="X13" s="66"/>
      <c r="Y13" s="66"/>
      <c r="Z13" s="67"/>
    </row>
    <row r="14" spans="1:30" s="65" customFormat="1" ht="25.05" customHeight="1">
      <c r="A14" s="62">
        <v>3</v>
      </c>
      <c r="B14" s="51">
        <v>2</v>
      </c>
      <c r="C14" s="60" t="s">
        <v>57</v>
      </c>
      <c r="D14" s="58">
        <v>18112.61</v>
      </c>
      <c r="E14" s="58">
        <v>38810.57</v>
      </c>
      <c r="F14" s="44">
        <f>(D14-E14)/E14</f>
        <v>-0.53330729231753105</v>
      </c>
      <c r="G14" s="58">
        <v>3414</v>
      </c>
      <c r="H14" s="38">
        <v>206</v>
      </c>
      <c r="I14" s="38">
        <f t="shared" si="0"/>
        <v>16.572815533980581</v>
      </c>
      <c r="J14" s="38">
        <v>12</v>
      </c>
      <c r="K14" s="38">
        <v>2</v>
      </c>
      <c r="L14" s="68">
        <v>59068.52</v>
      </c>
      <c r="M14" s="70">
        <v>10732</v>
      </c>
      <c r="N14" s="42">
        <v>42867</v>
      </c>
      <c r="O14" s="45" t="s">
        <v>32</v>
      </c>
      <c r="Q14" s="59"/>
      <c r="T14" s="66"/>
      <c r="U14" s="66"/>
      <c r="V14" s="66"/>
      <c r="W14" s="67"/>
      <c r="X14" s="66"/>
      <c r="Y14" s="66"/>
      <c r="Z14" s="67"/>
    </row>
    <row r="15" spans="1:30" s="65" customFormat="1" ht="25.05" customHeight="1">
      <c r="A15" s="62">
        <v>4</v>
      </c>
      <c r="B15" s="51" t="s">
        <v>52</v>
      </c>
      <c r="C15" s="60" t="s">
        <v>67</v>
      </c>
      <c r="D15" s="58">
        <v>13104.75</v>
      </c>
      <c r="E15" s="58" t="s">
        <v>31</v>
      </c>
      <c r="F15" s="44" t="s">
        <v>31</v>
      </c>
      <c r="G15" s="69">
        <v>2036</v>
      </c>
      <c r="H15" s="38">
        <v>9</v>
      </c>
      <c r="I15" s="38">
        <f t="shared" si="0"/>
        <v>226.22222222222223</v>
      </c>
      <c r="J15" s="38">
        <v>9</v>
      </c>
      <c r="K15" s="38">
        <v>1</v>
      </c>
      <c r="L15" s="58">
        <v>13104.75</v>
      </c>
      <c r="M15" s="69">
        <v>2036</v>
      </c>
      <c r="N15" s="42" t="s">
        <v>53</v>
      </c>
      <c r="O15" s="45" t="s">
        <v>29</v>
      </c>
      <c r="Q15" s="59"/>
      <c r="T15" s="66"/>
      <c r="U15" s="66"/>
      <c r="V15" s="66"/>
      <c r="W15" s="67"/>
      <c r="X15" s="66"/>
      <c r="Y15" s="66"/>
      <c r="Z15" s="67"/>
    </row>
    <row r="16" spans="1:30" s="65" customFormat="1" ht="25.05" customHeight="1">
      <c r="A16" s="62">
        <v>5</v>
      </c>
      <c r="B16" s="51">
        <v>4</v>
      </c>
      <c r="C16" s="60" t="s">
        <v>44</v>
      </c>
      <c r="D16" s="58">
        <v>11507.59</v>
      </c>
      <c r="E16" s="58">
        <v>17764.43</v>
      </c>
      <c r="F16" s="44">
        <f>(D16-E16)/E16</f>
        <v>-0.35221169494320953</v>
      </c>
      <c r="G16" s="69">
        <v>2645</v>
      </c>
      <c r="H16" s="38">
        <v>225</v>
      </c>
      <c r="I16" s="38">
        <f t="shared" si="0"/>
        <v>11.755555555555556</v>
      </c>
      <c r="J16" s="38">
        <v>13</v>
      </c>
      <c r="K16" s="38">
        <v>7</v>
      </c>
      <c r="L16" s="58">
        <v>379793.32</v>
      </c>
      <c r="M16" s="69">
        <v>85169</v>
      </c>
      <c r="N16" s="42">
        <v>42839</v>
      </c>
      <c r="O16" s="45" t="s">
        <v>29</v>
      </c>
      <c r="P16" s="54"/>
      <c r="Q16" s="59"/>
      <c r="R16" s="54"/>
      <c r="S16" s="54"/>
      <c r="T16" s="47"/>
      <c r="U16" s="47"/>
      <c r="V16" s="47"/>
      <c r="W16" s="41"/>
      <c r="X16" s="47"/>
      <c r="Y16" s="47"/>
      <c r="Z16" s="41"/>
      <c r="AA16" s="53"/>
      <c r="AB16" s="53"/>
      <c r="AC16" s="53"/>
      <c r="AD16" s="53"/>
    </row>
    <row r="17" spans="1:30" s="65" customFormat="1" ht="25.05" customHeight="1">
      <c r="A17" s="62">
        <v>6</v>
      </c>
      <c r="B17" s="51" t="s">
        <v>37</v>
      </c>
      <c r="C17" s="60" t="s">
        <v>59</v>
      </c>
      <c r="D17" s="58">
        <v>11385.11</v>
      </c>
      <c r="E17" s="58" t="s">
        <v>31</v>
      </c>
      <c r="F17" s="44" t="s">
        <v>31</v>
      </c>
      <c r="G17" s="58">
        <v>2298</v>
      </c>
      <c r="H17" s="38">
        <v>222</v>
      </c>
      <c r="I17" s="38">
        <f t="shared" si="0"/>
        <v>10.351351351351351</v>
      </c>
      <c r="J17" s="38">
        <v>14</v>
      </c>
      <c r="K17" s="38">
        <v>1</v>
      </c>
      <c r="L17" s="58">
        <v>12386.81</v>
      </c>
      <c r="M17" s="58">
        <v>2496</v>
      </c>
      <c r="N17" s="42">
        <v>42874</v>
      </c>
      <c r="O17" s="45" t="s">
        <v>28</v>
      </c>
      <c r="Q17" s="59"/>
      <c r="T17" s="66"/>
      <c r="U17" s="66"/>
      <c r="V17" s="66"/>
      <c r="W17" s="67"/>
      <c r="X17" s="66"/>
      <c r="Y17" s="66"/>
      <c r="Z17" s="67"/>
    </row>
    <row r="18" spans="1:30" s="65" customFormat="1" ht="25.05" customHeight="1">
      <c r="A18" s="62">
        <v>7</v>
      </c>
      <c r="B18" s="51" t="s">
        <v>37</v>
      </c>
      <c r="C18" s="60" t="s">
        <v>65</v>
      </c>
      <c r="D18" s="58">
        <v>11319.48</v>
      </c>
      <c r="E18" s="58" t="s">
        <v>31</v>
      </c>
      <c r="F18" s="44" t="s">
        <v>31</v>
      </c>
      <c r="G18" s="58">
        <v>2275</v>
      </c>
      <c r="H18" s="38">
        <v>191</v>
      </c>
      <c r="I18" s="38">
        <f t="shared" si="0"/>
        <v>11.910994764397905</v>
      </c>
      <c r="J18" s="38">
        <v>11</v>
      </c>
      <c r="K18" s="38">
        <v>1</v>
      </c>
      <c r="L18" s="58">
        <v>11319.48</v>
      </c>
      <c r="M18" s="58">
        <v>2275</v>
      </c>
      <c r="N18" s="42">
        <v>42874</v>
      </c>
      <c r="O18" s="45" t="s">
        <v>66</v>
      </c>
      <c r="Q18" s="59"/>
      <c r="T18" s="66"/>
      <c r="U18" s="66"/>
      <c r="V18" s="66"/>
      <c r="W18" s="67"/>
      <c r="X18" s="66"/>
      <c r="Y18" s="66"/>
      <c r="Z18" s="67"/>
    </row>
    <row r="19" spans="1:30" s="65" customFormat="1" ht="25.05" customHeight="1">
      <c r="A19" s="62">
        <v>8</v>
      </c>
      <c r="B19" s="51">
        <v>3</v>
      </c>
      <c r="C19" s="60" t="s">
        <v>58</v>
      </c>
      <c r="D19" s="58">
        <v>10970.83</v>
      </c>
      <c r="E19" s="58">
        <v>19074.22</v>
      </c>
      <c r="F19" s="44">
        <f>(D19-E19)/E19</f>
        <v>-0.42483467213862486</v>
      </c>
      <c r="G19" s="58">
        <v>2702</v>
      </c>
      <c r="H19" s="38">
        <v>180</v>
      </c>
      <c r="I19" s="38">
        <f t="shared" si="0"/>
        <v>15.011111111111111</v>
      </c>
      <c r="J19" s="38">
        <v>15</v>
      </c>
      <c r="K19" s="38">
        <v>2</v>
      </c>
      <c r="L19" s="58">
        <v>30045.05</v>
      </c>
      <c r="M19" s="58">
        <v>7285</v>
      </c>
      <c r="N19" s="42">
        <v>42867</v>
      </c>
      <c r="O19" s="45" t="s">
        <v>48</v>
      </c>
      <c r="Q19" s="59"/>
      <c r="T19" s="66"/>
      <c r="U19" s="66"/>
      <c r="V19" s="66"/>
      <c r="W19" s="67"/>
      <c r="X19" s="66"/>
      <c r="Y19" s="66"/>
      <c r="Z19" s="67"/>
    </row>
    <row r="20" spans="1:30" s="54" customFormat="1" ht="25.05" customHeight="1">
      <c r="A20" s="62">
        <v>9</v>
      </c>
      <c r="B20" s="51">
        <v>5</v>
      </c>
      <c r="C20" s="63" t="s">
        <v>49</v>
      </c>
      <c r="D20" s="58">
        <v>7598.06</v>
      </c>
      <c r="E20" s="58">
        <v>17219.39</v>
      </c>
      <c r="F20" s="44">
        <f>(D20-E20)/E20</f>
        <v>-0.55874975826669804</v>
      </c>
      <c r="G20" s="58">
        <v>1364</v>
      </c>
      <c r="H20" s="38">
        <v>105</v>
      </c>
      <c r="I20" s="38">
        <f t="shared" si="0"/>
        <v>12.990476190476191</v>
      </c>
      <c r="J20" s="38">
        <v>10</v>
      </c>
      <c r="K20" s="38">
        <v>4</v>
      </c>
      <c r="L20" s="58">
        <v>145875.76</v>
      </c>
      <c r="M20" s="58">
        <v>26813</v>
      </c>
      <c r="N20" s="42">
        <v>42853</v>
      </c>
      <c r="O20" s="45" t="s">
        <v>29</v>
      </c>
      <c r="Q20" s="59"/>
      <c r="T20" s="47"/>
      <c r="U20" s="47"/>
      <c r="V20" s="47"/>
      <c r="W20" s="41"/>
      <c r="X20" s="47"/>
      <c r="Y20" s="47"/>
      <c r="Z20" s="41"/>
      <c r="AA20" s="53"/>
      <c r="AB20" s="53"/>
      <c r="AC20" s="53"/>
      <c r="AD20" s="53"/>
    </row>
    <row r="21" spans="1:30" s="54" customFormat="1" ht="25.05" customHeight="1">
      <c r="A21" s="62">
        <v>10</v>
      </c>
      <c r="B21" s="51">
        <v>7</v>
      </c>
      <c r="C21" s="60" t="s">
        <v>45</v>
      </c>
      <c r="D21" s="58">
        <v>3099.2799999999997</v>
      </c>
      <c r="E21" s="58">
        <v>9619.07</v>
      </c>
      <c r="F21" s="44">
        <f>(D21-E21)/E21</f>
        <v>-0.67779837343942817</v>
      </c>
      <c r="G21" s="58">
        <v>568</v>
      </c>
      <c r="H21" s="38">
        <v>47</v>
      </c>
      <c r="I21" s="38">
        <f t="shared" si="0"/>
        <v>12.085106382978724</v>
      </c>
      <c r="J21" s="38">
        <v>8</v>
      </c>
      <c r="K21" s="38">
        <v>5</v>
      </c>
      <c r="L21" s="58">
        <v>500556.27</v>
      </c>
      <c r="M21" s="58">
        <v>97333</v>
      </c>
      <c r="N21" s="42">
        <v>42839</v>
      </c>
      <c r="O21" s="45" t="s">
        <v>33</v>
      </c>
      <c r="Q21" s="59"/>
      <c r="T21" s="47"/>
      <c r="U21" s="47"/>
      <c r="V21" s="47"/>
      <c r="W21" s="41"/>
      <c r="X21" s="47"/>
      <c r="Y21" s="47"/>
      <c r="Z21" s="41"/>
      <c r="AA21" s="53"/>
      <c r="AB21" s="53"/>
      <c r="AC21" s="53"/>
      <c r="AD21" s="53"/>
    </row>
    <row r="22" spans="1:30" s="54" customFormat="1" ht="25.05" customHeight="1">
      <c r="B22" s="11"/>
      <c r="C22" s="24" t="s">
        <v>30</v>
      </c>
      <c r="D22" s="12">
        <f>SUM(D12:D21)</f>
        <v>136845.41</v>
      </c>
      <c r="E22" s="12">
        <f>SUM(E12:E21)</f>
        <v>152989.07</v>
      </c>
      <c r="F22" s="46">
        <f>(D22-E22)/E22</f>
        <v>-0.10552165589345698</v>
      </c>
      <c r="G22" s="12">
        <f>SUM(G12:G21)</f>
        <v>27071</v>
      </c>
      <c r="H22" s="31"/>
      <c r="I22" s="37"/>
      <c r="J22" s="31"/>
      <c r="K22" s="8"/>
      <c r="L22" s="7"/>
      <c r="M22" s="30"/>
      <c r="N22" s="9"/>
      <c r="O22" s="10"/>
      <c r="T22" s="47"/>
      <c r="U22" s="47"/>
      <c r="V22" s="47"/>
      <c r="W22" s="41"/>
      <c r="X22" s="47"/>
      <c r="Y22" s="47"/>
      <c r="Z22" s="41"/>
      <c r="AA22" s="53"/>
      <c r="AB22" s="53"/>
      <c r="AC22" s="53"/>
      <c r="AD22" s="53"/>
    </row>
    <row r="23" spans="1:30" s="54" customFormat="1" ht="12" customHeight="1">
      <c r="A23" s="13"/>
      <c r="B23" s="13"/>
      <c r="C23" s="14"/>
      <c r="D23" s="16"/>
      <c r="E23" s="17"/>
      <c r="F23" s="18"/>
      <c r="G23" s="15"/>
      <c r="H23" s="19"/>
      <c r="I23" s="20"/>
      <c r="J23" s="19"/>
      <c r="K23" s="21"/>
      <c r="L23" s="16"/>
      <c r="M23" s="15"/>
      <c r="N23" s="22"/>
      <c r="O23" s="23"/>
      <c r="T23" s="47"/>
      <c r="U23" s="47"/>
      <c r="V23" s="47"/>
      <c r="W23" s="41"/>
      <c r="X23" s="47"/>
      <c r="Y23" s="47"/>
      <c r="Z23" s="41"/>
      <c r="AA23" s="53"/>
      <c r="AB23" s="53"/>
      <c r="AC23" s="53"/>
      <c r="AD23" s="53"/>
    </row>
    <row r="24" spans="1:30" s="54" customFormat="1" ht="25.05" customHeight="1">
      <c r="A24" s="62">
        <v>11</v>
      </c>
      <c r="B24" s="51">
        <v>6</v>
      </c>
      <c r="C24" s="60" t="s">
        <v>50</v>
      </c>
      <c r="D24" s="58">
        <v>2537.92</v>
      </c>
      <c r="E24" s="58">
        <v>11560.39</v>
      </c>
      <c r="F24" s="44">
        <f t="shared" ref="F24:F33" si="1">(D24-E24)/E24</f>
        <v>-0.78046415389100188</v>
      </c>
      <c r="G24" s="58">
        <v>476</v>
      </c>
      <c r="H24" s="38" t="s">
        <v>31</v>
      </c>
      <c r="I24" s="38" t="s">
        <v>31</v>
      </c>
      <c r="J24" s="38">
        <v>8</v>
      </c>
      <c r="K24" s="38">
        <v>3</v>
      </c>
      <c r="L24" s="58">
        <v>39421.410000000003</v>
      </c>
      <c r="M24" s="58">
        <v>8131</v>
      </c>
      <c r="N24" s="42">
        <v>42860</v>
      </c>
      <c r="O24" s="45" t="s">
        <v>51</v>
      </c>
      <c r="Q24" s="59"/>
      <c r="T24" s="47"/>
      <c r="U24" s="47"/>
      <c r="V24" s="47"/>
      <c r="W24" s="41"/>
      <c r="X24" s="47"/>
      <c r="Y24" s="47"/>
      <c r="Z24" s="41"/>
      <c r="AA24" s="53"/>
      <c r="AB24" s="53"/>
      <c r="AC24" s="53"/>
      <c r="AD24" s="53"/>
    </row>
    <row r="25" spans="1:30" s="54" customFormat="1" ht="25.05" customHeight="1">
      <c r="A25" s="62">
        <v>12</v>
      </c>
      <c r="B25" s="51">
        <v>8</v>
      </c>
      <c r="C25" s="60" t="s">
        <v>42</v>
      </c>
      <c r="D25" s="58">
        <v>1767.88</v>
      </c>
      <c r="E25" s="58">
        <v>3219.29</v>
      </c>
      <c r="F25" s="44">
        <f t="shared" si="1"/>
        <v>-0.45084785775745578</v>
      </c>
      <c r="G25" s="58">
        <v>428</v>
      </c>
      <c r="H25" s="38">
        <v>49</v>
      </c>
      <c r="I25" s="38">
        <f t="shared" ref="I25:I32" si="2">G25/H25</f>
        <v>8.7346938775510203</v>
      </c>
      <c r="J25" s="38">
        <v>6</v>
      </c>
      <c r="K25" s="38">
        <v>8</v>
      </c>
      <c r="L25" s="58">
        <v>288017.09000000003</v>
      </c>
      <c r="M25" s="58">
        <v>66416</v>
      </c>
      <c r="N25" s="42">
        <v>42825</v>
      </c>
      <c r="O25" s="45" t="s">
        <v>36</v>
      </c>
      <c r="Q25" s="59"/>
      <c r="T25" s="47"/>
      <c r="U25" s="47"/>
      <c r="V25" s="47"/>
      <c r="W25" s="41"/>
      <c r="X25" s="47"/>
      <c r="Y25" s="47"/>
      <c r="Z25" s="41"/>
      <c r="AA25" s="53"/>
      <c r="AB25" s="53"/>
      <c r="AC25" s="53"/>
      <c r="AD25" s="53"/>
    </row>
    <row r="26" spans="1:30" s="64" customFormat="1" ht="25.05" customHeight="1">
      <c r="A26" s="62">
        <v>13</v>
      </c>
      <c r="B26" s="51">
        <v>14</v>
      </c>
      <c r="C26" s="60" t="s">
        <v>47</v>
      </c>
      <c r="D26" s="58">
        <v>286.83</v>
      </c>
      <c r="E26" s="58">
        <v>794.72</v>
      </c>
      <c r="F26" s="44">
        <f t="shared" si="1"/>
        <v>-0.63908043084356758</v>
      </c>
      <c r="G26" s="58">
        <v>52</v>
      </c>
      <c r="H26" s="38">
        <v>7</v>
      </c>
      <c r="I26" s="38">
        <f t="shared" si="2"/>
        <v>7.4285714285714288</v>
      </c>
      <c r="J26" s="38">
        <v>1</v>
      </c>
      <c r="K26" s="38">
        <v>5</v>
      </c>
      <c r="L26" s="58">
        <v>29068.45</v>
      </c>
      <c r="M26" s="58">
        <v>5844</v>
      </c>
      <c r="N26" s="42">
        <v>42815</v>
      </c>
      <c r="O26" s="45" t="s">
        <v>28</v>
      </c>
      <c r="P26" s="54"/>
      <c r="Q26" s="59"/>
      <c r="R26" s="54"/>
      <c r="S26" s="54"/>
      <c r="T26" s="47"/>
      <c r="U26" s="47"/>
      <c r="V26" s="47"/>
      <c r="W26" s="41"/>
      <c r="X26" s="47"/>
      <c r="Y26" s="47"/>
      <c r="Z26" s="41"/>
      <c r="AA26" s="53"/>
      <c r="AB26" s="53"/>
      <c r="AC26" s="53"/>
      <c r="AD26" s="53"/>
    </row>
    <row r="27" spans="1:30" s="54" customFormat="1" ht="25.05" customHeight="1">
      <c r="A27" s="62">
        <v>14</v>
      </c>
      <c r="B27" s="51">
        <v>11</v>
      </c>
      <c r="C27" s="60" t="s">
        <v>38</v>
      </c>
      <c r="D27" s="58">
        <v>239.24</v>
      </c>
      <c r="E27" s="58">
        <v>1148.55</v>
      </c>
      <c r="F27" s="44">
        <f t="shared" si="1"/>
        <v>-0.79170258151582429</v>
      </c>
      <c r="G27" s="58">
        <v>55</v>
      </c>
      <c r="H27" s="38">
        <v>12</v>
      </c>
      <c r="I27" s="38">
        <f t="shared" si="2"/>
        <v>4.583333333333333</v>
      </c>
      <c r="J27" s="38">
        <v>3</v>
      </c>
      <c r="K27" s="38">
        <v>13</v>
      </c>
      <c r="L27" s="58">
        <v>574009.79</v>
      </c>
      <c r="M27" s="58">
        <v>123030</v>
      </c>
      <c r="N27" s="42">
        <v>42790</v>
      </c>
      <c r="O27" s="45" t="s">
        <v>28</v>
      </c>
      <c r="Q27" s="59"/>
      <c r="T27" s="47"/>
      <c r="U27" s="47"/>
      <c r="V27" s="47"/>
      <c r="W27" s="41"/>
      <c r="X27" s="47"/>
      <c r="Y27" s="47"/>
      <c r="Z27" s="41"/>
      <c r="AA27" s="53"/>
      <c r="AB27" s="53"/>
      <c r="AC27" s="53"/>
      <c r="AD27" s="53"/>
    </row>
    <row r="28" spans="1:30" s="54" customFormat="1" ht="25.05" customHeight="1">
      <c r="A28" s="62">
        <v>15</v>
      </c>
      <c r="B28" s="51">
        <v>18</v>
      </c>
      <c r="C28" s="60" t="s">
        <v>41</v>
      </c>
      <c r="D28" s="58">
        <v>200.01</v>
      </c>
      <c r="E28" s="58">
        <v>380.01</v>
      </c>
      <c r="F28" s="44">
        <f t="shared" si="1"/>
        <v>-0.4736717454803821</v>
      </c>
      <c r="G28" s="58">
        <v>49</v>
      </c>
      <c r="H28" s="38">
        <v>7</v>
      </c>
      <c r="I28" s="38">
        <f t="shared" si="2"/>
        <v>7</v>
      </c>
      <c r="J28" s="38">
        <v>1</v>
      </c>
      <c r="K28" s="38">
        <v>10</v>
      </c>
      <c r="L28" s="58">
        <v>161909.85</v>
      </c>
      <c r="M28" s="58">
        <v>32127</v>
      </c>
      <c r="N28" s="42">
        <v>42811</v>
      </c>
      <c r="O28" s="45" t="s">
        <v>29</v>
      </c>
      <c r="Q28" s="59"/>
      <c r="T28" s="47"/>
      <c r="U28" s="47"/>
      <c r="V28" s="47"/>
      <c r="W28" s="41"/>
      <c r="X28" s="47"/>
      <c r="Y28" s="47"/>
      <c r="Z28" s="41"/>
      <c r="AA28" s="53"/>
      <c r="AB28" s="53"/>
      <c r="AC28" s="53"/>
      <c r="AD28" s="53"/>
    </row>
    <row r="29" spans="1:30" s="54" customFormat="1" ht="25.05" customHeight="1">
      <c r="A29" s="62">
        <v>16</v>
      </c>
      <c r="B29" s="51">
        <v>15</v>
      </c>
      <c r="C29" s="60" t="s">
        <v>46</v>
      </c>
      <c r="D29" s="58">
        <v>155.54</v>
      </c>
      <c r="E29" s="58">
        <v>713.32</v>
      </c>
      <c r="F29" s="44">
        <f t="shared" si="1"/>
        <v>-0.78194919531206197</v>
      </c>
      <c r="G29" s="58">
        <v>35</v>
      </c>
      <c r="H29" s="38">
        <v>7</v>
      </c>
      <c r="I29" s="38">
        <f t="shared" si="2"/>
        <v>5</v>
      </c>
      <c r="J29" s="38">
        <v>1</v>
      </c>
      <c r="K29" s="38">
        <v>6</v>
      </c>
      <c r="L29" s="58">
        <v>40961.57</v>
      </c>
      <c r="M29" s="58">
        <v>8578</v>
      </c>
      <c r="N29" s="42">
        <v>42839</v>
      </c>
      <c r="O29" s="45" t="s">
        <v>28</v>
      </c>
      <c r="Q29" s="59"/>
      <c r="T29" s="47"/>
      <c r="U29" s="47"/>
      <c r="V29" s="47"/>
      <c r="W29" s="41"/>
      <c r="X29" s="47"/>
      <c r="Y29" s="47"/>
      <c r="Z29" s="41"/>
      <c r="AA29" s="53"/>
      <c r="AB29" s="53"/>
      <c r="AC29" s="53"/>
      <c r="AD29" s="53"/>
    </row>
    <row r="30" spans="1:30" s="54" customFormat="1" ht="25.05" customHeight="1">
      <c r="A30" s="62">
        <v>17</v>
      </c>
      <c r="B30" s="51">
        <v>24</v>
      </c>
      <c r="C30" s="60" t="s">
        <v>40</v>
      </c>
      <c r="D30" s="58">
        <v>62.6</v>
      </c>
      <c r="E30" s="58">
        <v>44.3</v>
      </c>
      <c r="F30" s="44">
        <f t="shared" si="1"/>
        <v>0.41309255079006785</v>
      </c>
      <c r="G30" s="58">
        <v>12</v>
      </c>
      <c r="H30" s="38">
        <v>2</v>
      </c>
      <c r="I30" s="38">
        <f t="shared" si="2"/>
        <v>6</v>
      </c>
      <c r="J30" s="38">
        <v>1</v>
      </c>
      <c r="K30" s="38">
        <v>11</v>
      </c>
      <c r="L30" s="58">
        <v>34986.99</v>
      </c>
      <c r="M30" s="58">
        <v>6810</v>
      </c>
      <c r="N30" s="42">
        <v>42804</v>
      </c>
      <c r="O30" s="45" t="s">
        <v>36</v>
      </c>
      <c r="Q30" s="59"/>
      <c r="T30" s="47"/>
      <c r="U30" s="47"/>
      <c r="V30" s="47"/>
      <c r="W30" s="41"/>
      <c r="X30" s="47"/>
      <c r="Y30" s="47"/>
      <c r="Z30" s="41"/>
      <c r="AA30" s="53"/>
      <c r="AB30" s="53"/>
      <c r="AC30" s="53"/>
      <c r="AD30" s="53"/>
    </row>
    <row r="31" spans="1:30" s="54" customFormat="1" ht="25.05" customHeight="1">
      <c r="A31" s="62">
        <v>18</v>
      </c>
      <c r="B31" s="51">
        <v>23</v>
      </c>
      <c r="C31" s="60" t="s">
        <v>39</v>
      </c>
      <c r="D31" s="58">
        <v>51.7</v>
      </c>
      <c r="E31" s="58">
        <v>247.6</v>
      </c>
      <c r="F31" s="44">
        <f t="shared" si="1"/>
        <v>-0.79119547657512113</v>
      </c>
      <c r="G31" s="58">
        <v>23</v>
      </c>
      <c r="H31" s="38">
        <v>2</v>
      </c>
      <c r="I31" s="38">
        <f t="shared" si="2"/>
        <v>11.5</v>
      </c>
      <c r="J31" s="38">
        <v>2</v>
      </c>
      <c r="K31" s="38">
        <v>12</v>
      </c>
      <c r="L31" s="58">
        <v>95806.33</v>
      </c>
      <c r="M31" s="58">
        <v>19324</v>
      </c>
      <c r="N31" s="42">
        <v>42797</v>
      </c>
      <c r="O31" s="45" t="s">
        <v>29</v>
      </c>
      <c r="Q31" s="59"/>
      <c r="T31" s="47"/>
      <c r="U31" s="47"/>
      <c r="V31" s="47"/>
      <c r="W31" s="41"/>
      <c r="X31" s="47"/>
      <c r="Y31" s="47"/>
      <c r="Z31" s="41"/>
      <c r="AA31" s="53"/>
      <c r="AB31" s="53"/>
      <c r="AC31" s="53"/>
      <c r="AD31" s="53"/>
    </row>
    <row r="32" spans="1:30" s="54" customFormat="1" ht="25.05" customHeight="1">
      <c r="A32" s="62">
        <v>19</v>
      </c>
      <c r="B32" s="51">
        <v>10</v>
      </c>
      <c r="C32" s="60" t="s">
        <v>43</v>
      </c>
      <c r="D32" s="58">
        <v>41</v>
      </c>
      <c r="E32" s="58">
        <v>1351.54</v>
      </c>
      <c r="F32" s="44">
        <f t="shared" si="1"/>
        <v>-0.96966423487281173</v>
      </c>
      <c r="G32" s="58">
        <v>10</v>
      </c>
      <c r="H32" s="38">
        <v>1</v>
      </c>
      <c r="I32" s="38">
        <f t="shared" si="2"/>
        <v>10</v>
      </c>
      <c r="J32" s="38">
        <v>1</v>
      </c>
      <c r="K32" s="38">
        <v>6</v>
      </c>
      <c r="L32" s="58">
        <v>70721.439999999988</v>
      </c>
      <c r="M32" s="58">
        <v>13670</v>
      </c>
      <c r="N32" s="42">
        <v>42801</v>
      </c>
      <c r="O32" s="45" t="s">
        <v>33</v>
      </c>
      <c r="Q32" s="59"/>
      <c r="T32" s="47"/>
      <c r="U32" s="47"/>
      <c r="V32" s="47"/>
      <c r="W32" s="41"/>
      <c r="X32" s="47"/>
      <c r="Y32" s="47"/>
      <c r="Z32" s="41"/>
      <c r="AA32" s="53"/>
      <c r="AB32" s="53"/>
      <c r="AC32" s="53"/>
      <c r="AD32" s="53"/>
    </row>
    <row r="33" spans="1:26" s="54" customFormat="1" ht="22.2" customHeight="1">
      <c r="A33" s="11"/>
      <c r="B33" s="50"/>
      <c r="C33" s="24" t="s">
        <v>68</v>
      </c>
      <c r="D33" s="12">
        <f>SUM(D22:D32)</f>
        <v>142188.13000000003</v>
      </c>
      <c r="E33" s="12">
        <f>SUM(E22:E32)</f>
        <v>172448.79000000004</v>
      </c>
      <c r="F33" s="46">
        <f t="shared" si="1"/>
        <v>-0.17547620948804568</v>
      </c>
      <c r="G33" s="12">
        <f>SUM(G22:G32)</f>
        <v>28211</v>
      </c>
      <c r="H33" s="31"/>
      <c r="I33" s="37"/>
      <c r="J33" s="31"/>
      <c r="K33" s="34"/>
      <c r="L33" s="49"/>
      <c r="M33" s="30"/>
      <c r="N33" s="9"/>
      <c r="O33" s="10"/>
      <c r="T33" s="47"/>
      <c r="U33" s="47"/>
      <c r="V33" s="47"/>
      <c r="W33" s="41"/>
      <c r="X33" s="47"/>
      <c r="Y33" s="47"/>
      <c r="Z33" s="41"/>
    </row>
    <row r="35" spans="1:26" s="54" customFormat="1" ht="25.05" customHeight="1">
      <c r="A35" s="57"/>
      <c r="B35" s="61"/>
      <c r="C35" s="59"/>
      <c r="S35" s="47"/>
      <c r="T35" s="47"/>
      <c r="U35" s="47"/>
      <c r="V35" s="41"/>
      <c r="W35" s="47"/>
      <c r="X35" s="47"/>
      <c r="Y35" s="41"/>
    </row>
    <row r="36" spans="1:26" ht="22.8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U36" s="25"/>
      <c r="V36"/>
    </row>
    <row r="37" spans="1:26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U37" s="25"/>
      <c r="V37"/>
    </row>
    <row r="38" spans="1:26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</row>
    <row r="39" spans="1:26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</row>
    <row r="41" spans="1:26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</row>
    <row r="42" spans="1:26"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</row>
    <row r="43" spans="1:26"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</row>
    <row r="44" spans="1:26" s="54" customFormat="1">
      <c r="C44" s="56" t="s">
        <v>35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</row>
    <row r="45" spans="1:26" s="54" customFormat="1"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</row>
    <row r="47" spans="1:26" s="55" customFormat="1" ht="37.200000000000003" customHeight="1"/>
    <row r="48" spans="1:26">
      <c r="F48" s="52"/>
      <c r="G48" s="52"/>
      <c r="H48" s="52"/>
    </row>
    <row r="49" spans="1:30">
      <c r="F49" s="52"/>
      <c r="G49" s="52"/>
      <c r="H49" s="52"/>
    </row>
    <row r="50" spans="1:30">
      <c r="F50" s="52"/>
      <c r="G50" s="52"/>
      <c r="H50" s="52"/>
    </row>
    <row r="51" spans="1:30">
      <c r="F51" s="52"/>
      <c r="G51" s="52"/>
      <c r="H51" s="52"/>
    </row>
    <row r="52" spans="1:30">
      <c r="F52" s="52"/>
      <c r="G52" s="52"/>
      <c r="H52" s="52"/>
    </row>
    <row r="53" spans="1:30">
      <c r="F53" s="52"/>
      <c r="G53" s="52"/>
      <c r="H53" s="52"/>
    </row>
    <row r="54" spans="1:30">
      <c r="F54" s="52"/>
      <c r="G54" s="52"/>
      <c r="H54" s="52"/>
    </row>
    <row r="55" spans="1:30">
      <c r="F55" s="52"/>
      <c r="G55" s="52"/>
      <c r="H55" s="52"/>
    </row>
    <row r="56" spans="1:30">
      <c r="F56" s="52"/>
      <c r="G56" s="52"/>
      <c r="H56" s="52"/>
    </row>
    <row r="57" spans="1:30" s="54" customFormat="1" ht="25.05" customHeight="1">
      <c r="A57" s="11"/>
      <c r="B57" s="11"/>
      <c r="C57" s="24" t="s">
        <v>34</v>
      </c>
      <c r="D57" s="12">
        <f>SUM(D28:D32)</f>
        <v>510.84999999999997</v>
      </c>
      <c r="E57" s="12">
        <f>SUM(E28:E32)</f>
        <v>2736.7699999999995</v>
      </c>
      <c r="F57" s="46">
        <f>(D57-E57)/E57</f>
        <v>-0.81333835141425836</v>
      </c>
      <c r="G57" s="12">
        <f>SUM(G28:G32)</f>
        <v>129</v>
      </c>
      <c r="H57" s="31"/>
      <c r="I57" s="37"/>
      <c r="J57" s="31"/>
      <c r="K57" s="8"/>
      <c r="L57" s="7"/>
      <c r="M57" s="30"/>
      <c r="N57" s="9"/>
      <c r="O57" s="10"/>
      <c r="T57" s="47"/>
      <c r="U57" s="47"/>
      <c r="V57" s="47"/>
      <c r="W57" s="41"/>
      <c r="X57" s="47"/>
      <c r="Y57" s="47"/>
      <c r="Z57" s="41"/>
      <c r="AA57" s="53"/>
      <c r="AB57" s="53"/>
      <c r="AC57" s="53"/>
      <c r="AD57" s="53"/>
    </row>
    <row r="58" spans="1:30" s="54" customFormat="1" ht="12" customHeight="1">
      <c r="A58" s="13"/>
      <c r="B58" s="13"/>
      <c r="C58" s="14"/>
      <c r="D58" s="16"/>
      <c r="E58" s="17"/>
      <c r="F58" s="48"/>
      <c r="G58" s="15"/>
      <c r="H58" s="19"/>
      <c r="I58" s="20"/>
      <c r="J58" s="19"/>
      <c r="K58" s="21"/>
      <c r="L58" s="16"/>
      <c r="M58" s="15"/>
      <c r="N58" s="22"/>
      <c r="O58" s="23"/>
      <c r="T58" s="47"/>
      <c r="U58" s="47"/>
      <c r="V58" s="47"/>
      <c r="W58" s="41"/>
      <c r="X58" s="47"/>
      <c r="Y58" s="47"/>
      <c r="Z58" s="41"/>
    </row>
    <row r="59" spans="1:30">
      <c r="F59" s="52"/>
      <c r="G59" s="52"/>
      <c r="H59" s="52"/>
    </row>
    <row r="60" spans="1:30">
      <c r="F60" s="52"/>
      <c r="G60" s="52"/>
      <c r="H60" s="52"/>
    </row>
    <row r="61" spans="1:30">
      <c r="F61" s="52"/>
      <c r="G61" s="52"/>
      <c r="H61" s="52"/>
    </row>
    <row r="62" spans="1:30">
      <c r="F62" s="52"/>
      <c r="G62" s="52"/>
      <c r="H62" s="52"/>
    </row>
    <row r="63" spans="1:30">
      <c r="F63" s="52"/>
      <c r="G63" s="52"/>
      <c r="H63" s="52"/>
    </row>
    <row r="64" spans="1:30">
      <c r="F64" s="52"/>
      <c r="G64" s="52"/>
      <c r="H64" s="52"/>
    </row>
    <row r="65" spans="6:8">
      <c r="F65" s="52"/>
      <c r="G65" s="52"/>
      <c r="H65" s="52"/>
    </row>
    <row r="66" spans="6:8">
      <c r="F66" s="52"/>
      <c r="G66" s="52"/>
      <c r="H66" s="52"/>
    </row>
    <row r="67" spans="6:8">
      <c r="F67" s="52"/>
      <c r="G67" s="52"/>
      <c r="H67" s="52"/>
    </row>
    <row r="68" spans="6:8">
      <c r="F68" s="52"/>
      <c r="G68" s="52"/>
      <c r="H68" s="52"/>
    </row>
    <row r="69" spans="6:8">
      <c r="F69" s="52"/>
      <c r="G69" s="52"/>
      <c r="H69" s="52"/>
    </row>
  </sheetData>
  <sortState ref="A12:AD32">
    <sortCondition descending="1" ref="D12:D32"/>
  </sortState>
  <mergeCells count="20">
    <mergeCell ref="O8:O11"/>
    <mergeCell ref="J4:J7"/>
    <mergeCell ref="K4:K7"/>
    <mergeCell ref="M4:M7"/>
    <mergeCell ref="L4:L7"/>
    <mergeCell ref="N4:N7"/>
    <mergeCell ref="A8:A11"/>
    <mergeCell ref="B8:B11"/>
    <mergeCell ref="C8:C11"/>
    <mergeCell ref="F8:F11"/>
    <mergeCell ref="I8:I11"/>
    <mergeCell ref="H4:H7"/>
    <mergeCell ref="I4:I7"/>
    <mergeCell ref="A1:I1"/>
    <mergeCell ref="A2:K2"/>
    <mergeCell ref="O4:O7"/>
    <mergeCell ref="A4:A7"/>
    <mergeCell ref="B4:B7"/>
    <mergeCell ref="C4:C7"/>
    <mergeCell ref="F4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dcterms:created xsi:type="dcterms:W3CDTF">2014-10-03T07:40:56Z</dcterms:created>
  <dcterms:modified xsi:type="dcterms:W3CDTF">2017-05-26T12:01:48Z</dcterms:modified>
</cp:coreProperties>
</file>