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Baland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Sheet1!$A$4:$O$35</definedName>
  </definedNames>
  <calcPr calcId="171027"/>
</workbook>
</file>

<file path=xl/calcChain.xml><?xml version="1.0" encoding="utf-8"?>
<calcChain xmlns="http://schemas.openxmlformats.org/spreadsheetml/2006/main">
  <c r="G36" i="1" l="1"/>
  <c r="E36" i="1"/>
  <c r="D36" i="1"/>
  <c r="G22" i="1"/>
  <c r="E22" i="1"/>
  <c r="D22" i="1"/>
  <c r="I29" i="1"/>
  <c r="F15" i="1"/>
  <c r="F17" i="1"/>
  <c r="F12" i="1"/>
  <c r="F18" i="1"/>
  <c r="I35" i="1" l="1"/>
  <c r="I27" i="1"/>
  <c r="F28" i="1"/>
  <c r="F13" i="1"/>
  <c r="I16" i="1"/>
  <c r="I12" i="1" l="1"/>
  <c r="F34" i="1" l="1"/>
  <c r="I28" i="1"/>
  <c r="I13" i="1"/>
  <c r="I18" i="1"/>
  <c r="I17" i="1"/>
  <c r="I15" i="1"/>
  <c r="F19" i="1" l="1"/>
  <c r="I14" i="1"/>
  <c r="F14" i="1"/>
  <c r="I34" i="1"/>
  <c r="F20" i="1" l="1"/>
  <c r="I19" i="1" l="1"/>
  <c r="G66" i="1" l="1"/>
  <c r="E66" i="1"/>
  <c r="D66" i="1"/>
  <c r="F21" i="1"/>
  <c r="F32" i="1"/>
  <c r="F24" i="1"/>
  <c r="I20" i="1" l="1"/>
  <c r="F26" i="1" l="1"/>
  <c r="I32" i="1"/>
  <c r="I24" i="1"/>
  <c r="F30" i="1" l="1"/>
  <c r="I26" i="1"/>
  <c r="F25" i="1" l="1"/>
  <c r="I30" i="1"/>
  <c r="I25" i="1" l="1"/>
  <c r="I21" i="1"/>
  <c r="F31" i="1"/>
  <c r="I31" i="1"/>
  <c r="F66" i="1"/>
  <c r="F36" i="1"/>
  <c r="F22" i="1"/>
</calcChain>
</file>

<file path=xl/sharedStrings.xml><?xml version="1.0" encoding="utf-8"?>
<sst xmlns="http://schemas.openxmlformats.org/spreadsheetml/2006/main" count="115" uniqueCount="73">
  <si>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</si>
  <si>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</si>
  <si>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</si>
  <si>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</si>
  <si>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</si>
  <si>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</si>
  <si>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</si>
  <si>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</si>
  <si>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</si>
  <si>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</si>
  <si>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</si>
  <si>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</si>
  <si>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</si>
  <si>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</si>
  <si>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</si>
  <si>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</si>
  <si>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</si>
  <si>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</si>
  <si>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</si>
  <si>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</si>
  <si>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</si>
  <si>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</si>
  <si>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</si>
  <si>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</si>
  <si>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</si>
  <si>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</si>
  <si>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</si>
  <si>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</si>
  <si>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</si>
  <si>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</si>
  <si>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</si>
  <si>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</si>
  <si>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</si>
  <si>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</si>
  <si>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</si>
  <si>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</si>
  <si>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</si>
  <si>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N</t>
  </si>
  <si>
    <t>Garsų pasaulio įrašai</t>
  </si>
  <si>
    <t>Balerina (Ballerina)</t>
  </si>
  <si>
    <t>P</t>
  </si>
  <si>
    <t>Preview</t>
  </si>
  <si>
    <t>Emilija iš Laisvės alėjos</t>
  </si>
  <si>
    <t>Šuns tikslas (Dog's Purpose)</t>
  </si>
  <si>
    <t>Žaklina (Jackie)</t>
  </si>
  <si>
    <t>Liūtas (Lion)</t>
  </si>
  <si>
    <t>Kongas. Kaukolės sala (Kong: Skull Island)</t>
  </si>
  <si>
    <t>Traukinių žymėjimas 2 (T2 Trainspotting)</t>
  </si>
  <si>
    <t>Ričis Didysis (Richard the Stork)</t>
  </si>
  <si>
    <t>Gražuolė ir pabaisa (Beauty and the Beast)</t>
  </si>
  <si>
    <t>Gyvybė (Life)</t>
  </si>
  <si>
    <t>Smurfai: pamirštas kaimelis (Smurfs 3 Lost Village)</t>
  </si>
  <si>
    <t>Kino Aljansas</t>
  </si>
  <si>
    <t>Ateitis (L'avenir)</t>
  </si>
  <si>
    <t>April 7-13</t>
  </si>
  <si>
    <t>Balandžio 7-13</t>
  </si>
  <si>
    <t>Dvasia šarvuose (Ghost in the shell)</t>
  </si>
  <si>
    <t>Pradink (Get Out)</t>
  </si>
  <si>
    <t>Seni Lapinai (Going in style)</t>
  </si>
  <si>
    <t>Ponas Kūdikis (Boss Baby)</t>
  </si>
  <si>
    <t>Mergina su principais. Kerė Pilbė (Carrie Pilby)</t>
  </si>
  <si>
    <t>Greiti ir įsiutę 8 
(The Fate of the Furious)</t>
  </si>
  <si>
    <t>April 14-20 Lithuanian top</t>
  </si>
  <si>
    <t>Balandžio 14-20 d. Lietuvos kino teatruose rodytų filmų topas</t>
  </si>
  <si>
    <t>April 14-20</t>
  </si>
  <si>
    <t>Balandžio 14-20</t>
  </si>
  <si>
    <t>Zoologijos sodo prižiūrėtojo žmona (Zookeeper's wife)</t>
  </si>
  <si>
    <t>N/8</t>
  </si>
  <si>
    <t>Naktis su uošviu (All Nighter)</t>
  </si>
  <si>
    <t>Rimti žaidimai (Den allvarsamma leken)</t>
  </si>
  <si>
    <t>N/4</t>
  </si>
  <si>
    <t>Kalifornijos svajos (La La land)</t>
  </si>
  <si>
    <t>Total (22)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</si>
</sst>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1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8" xfId="0" applyFont="1" applyFill="1" applyBorder="1" applyAlignment="1">
      <alignment vertical="center" wrapText="1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5" zoomScale="80" zoomScaleNormal="80" workbookViewId="0">
      <selection activeCell="R28" sqref="R28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4" t="s">
        <v>62</v>
      </c>
      <c r="B1" s="74"/>
      <c r="C1" s="74"/>
      <c r="D1" s="74"/>
      <c r="E1" s="74"/>
      <c r="F1" s="74"/>
      <c r="G1" s="74"/>
      <c r="H1" s="74"/>
      <c r="I1" s="74"/>
      <c r="U1" s="52"/>
    </row>
    <row r="2" spans="1:30" ht="19.5" customHeight="1">
      <c r="A2" s="74" t="s">
        <v>63</v>
      </c>
      <c r="B2" s="74"/>
      <c r="C2" s="74"/>
      <c r="D2" s="74"/>
      <c r="E2" s="74"/>
      <c r="F2" s="74"/>
      <c r="G2" s="74"/>
      <c r="H2" s="74"/>
      <c r="I2" s="74"/>
      <c r="J2" s="74"/>
      <c r="K2" s="74"/>
      <c r="U2" s="52"/>
    </row>
    <row r="3" spans="1:30" ht="15" thickBot="1"/>
    <row r="4" spans="1:30" ht="15" customHeight="1">
      <c r="A4" s="71"/>
      <c r="B4" s="71"/>
      <c r="C4" s="68" t="s">
        <v>0</v>
      </c>
      <c r="D4" s="1"/>
      <c r="E4" s="1"/>
      <c r="F4" s="68" t="s">
        <v>3</v>
      </c>
      <c r="G4" s="1"/>
      <c r="H4" s="68" t="s">
        <v>5</v>
      </c>
      <c r="I4" s="68" t="s">
        <v>6</v>
      </c>
      <c r="J4" s="68" t="s">
        <v>7</v>
      </c>
      <c r="K4" s="68" t="s">
        <v>8</v>
      </c>
      <c r="L4" s="68" t="s">
        <v>10</v>
      </c>
      <c r="M4" s="68" t="s">
        <v>9</v>
      </c>
      <c r="N4" s="68" t="s">
        <v>11</v>
      </c>
      <c r="O4" s="68" t="s">
        <v>12</v>
      </c>
      <c r="P4" s="25"/>
      <c r="Q4" s="25"/>
      <c r="R4" s="25"/>
      <c r="T4" s="25"/>
      <c r="U4" s="52"/>
      <c r="W4" s="25"/>
      <c r="X4" s="25"/>
      <c r="Y4" s="25"/>
    </row>
    <row r="5" spans="1:30" ht="24" customHeight="1">
      <c r="A5" s="72"/>
      <c r="B5" s="72"/>
      <c r="C5" s="69"/>
      <c r="D5" s="2" t="s">
        <v>64</v>
      </c>
      <c r="E5" s="2" t="s">
        <v>54</v>
      </c>
      <c r="F5" s="69"/>
      <c r="G5" s="2" t="s">
        <v>64</v>
      </c>
      <c r="H5" s="69"/>
      <c r="I5" s="69"/>
      <c r="J5" s="69"/>
      <c r="K5" s="69"/>
      <c r="L5" s="69"/>
      <c r="M5" s="69"/>
      <c r="N5" s="69"/>
      <c r="O5" s="69"/>
      <c r="P5" s="29"/>
      <c r="Q5" s="26"/>
      <c r="R5" s="27"/>
      <c r="S5" s="27"/>
      <c r="T5" s="28"/>
      <c r="U5" s="52"/>
      <c r="W5" s="25"/>
      <c r="X5" s="25"/>
      <c r="Y5" s="25"/>
      <c r="Z5" s="25"/>
    </row>
    <row r="6" spans="1:30">
      <c r="A6" s="72"/>
      <c r="B6" s="72"/>
      <c r="C6" s="69"/>
      <c r="D6" s="2" t="s">
        <v>1</v>
      </c>
      <c r="E6" s="2" t="s">
        <v>1</v>
      </c>
      <c r="F6" s="69"/>
      <c r="G6" s="2" t="s">
        <v>4</v>
      </c>
      <c r="H6" s="69"/>
      <c r="I6" s="69"/>
      <c r="J6" s="69"/>
      <c r="K6" s="69"/>
      <c r="L6" s="69"/>
      <c r="M6" s="69"/>
      <c r="N6" s="69"/>
      <c r="O6" s="69"/>
      <c r="P6" s="32"/>
      <c r="Q6" s="32"/>
      <c r="R6" s="32"/>
      <c r="S6" s="32"/>
      <c r="T6" s="32"/>
      <c r="U6" s="52"/>
      <c r="V6" s="32"/>
      <c r="W6" s="32"/>
      <c r="X6" s="26"/>
      <c r="Y6" s="32"/>
      <c r="Z6" s="25"/>
    </row>
    <row r="7" spans="1:30" ht="15" thickBot="1">
      <c r="A7" s="73"/>
      <c r="B7" s="73"/>
      <c r="C7" s="70"/>
      <c r="D7" s="3" t="s">
        <v>2</v>
      </c>
      <c r="E7" s="3" t="s">
        <v>2</v>
      </c>
      <c r="F7" s="70"/>
      <c r="G7" s="4"/>
      <c r="H7" s="70"/>
      <c r="I7" s="70"/>
      <c r="J7" s="70"/>
      <c r="K7" s="70"/>
      <c r="L7" s="70"/>
      <c r="M7" s="70"/>
      <c r="N7" s="70"/>
      <c r="O7" s="70"/>
      <c r="P7" s="32"/>
      <c r="Q7" s="32"/>
      <c r="R7" s="32"/>
      <c r="S7" s="32"/>
      <c r="T7" s="32"/>
      <c r="U7" s="41"/>
      <c r="V7" s="26"/>
      <c r="W7" s="33"/>
      <c r="X7" s="26"/>
      <c r="Y7" s="26"/>
      <c r="Z7" s="25"/>
    </row>
    <row r="8" spans="1:30" ht="28.5" customHeight="1">
      <c r="A8" s="71"/>
      <c r="B8" s="71"/>
      <c r="C8" s="68" t="s">
        <v>13</v>
      </c>
      <c r="D8" s="1"/>
      <c r="E8" s="1"/>
      <c r="F8" s="68" t="s">
        <v>15</v>
      </c>
      <c r="G8" s="1"/>
      <c r="H8" s="1" t="s">
        <v>18</v>
      </c>
      <c r="I8" s="68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8" t="s">
        <v>27</v>
      </c>
      <c r="P8" s="32"/>
      <c r="Q8" s="32"/>
      <c r="R8" s="32"/>
      <c r="S8" s="32"/>
      <c r="T8" s="32"/>
      <c r="U8" s="41"/>
      <c r="V8" s="26"/>
      <c r="W8" s="33"/>
      <c r="X8" s="26"/>
      <c r="Y8" s="26"/>
      <c r="Z8" s="25"/>
    </row>
    <row r="9" spans="1:30" ht="19.5" customHeight="1">
      <c r="A9" s="72"/>
      <c r="B9" s="72"/>
      <c r="C9" s="69"/>
      <c r="D9" s="2" t="s">
        <v>65</v>
      </c>
      <c r="E9" s="2" t="s">
        <v>55</v>
      </c>
      <c r="F9" s="69"/>
      <c r="G9" s="2" t="s">
        <v>65</v>
      </c>
      <c r="H9" s="2" t="s">
        <v>17</v>
      </c>
      <c r="I9" s="69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9"/>
      <c r="P9" s="36"/>
      <c r="Q9" s="36"/>
      <c r="R9" s="36"/>
      <c r="S9" s="36"/>
      <c r="T9" s="41"/>
      <c r="U9" s="41"/>
      <c r="V9" s="40"/>
      <c r="W9" s="39"/>
      <c r="X9" s="39"/>
      <c r="Y9" s="43"/>
      <c r="Z9" s="25"/>
    </row>
    <row r="10" spans="1:30">
      <c r="A10" s="72"/>
      <c r="B10" s="72"/>
      <c r="C10" s="69"/>
      <c r="D10" s="2" t="s">
        <v>14</v>
      </c>
      <c r="E10" s="2" t="s">
        <v>14</v>
      </c>
      <c r="F10" s="69"/>
      <c r="G10" s="2" t="s">
        <v>16</v>
      </c>
      <c r="H10" s="5"/>
      <c r="I10" s="69"/>
      <c r="J10" s="5"/>
      <c r="K10" s="5"/>
      <c r="L10" s="2" t="s">
        <v>2</v>
      </c>
      <c r="M10" s="2" t="s">
        <v>17</v>
      </c>
      <c r="N10" s="5"/>
      <c r="O10" s="69"/>
      <c r="P10" s="36"/>
      <c r="Q10" s="36"/>
      <c r="R10" s="36"/>
      <c r="S10" s="36"/>
      <c r="T10" s="41"/>
      <c r="U10" s="43"/>
      <c r="V10" s="41"/>
      <c r="W10" s="41"/>
      <c r="X10" s="41"/>
      <c r="Y10" s="43"/>
      <c r="Z10" s="25"/>
    </row>
    <row r="11" spans="1:30" ht="15" thickBot="1">
      <c r="A11" s="73"/>
      <c r="B11" s="73"/>
      <c r="C11" s="70"/>
      <c r="D11" s="35" t="s">
        <v>2</v>
      </c>
      <c r="E11" s="3" t="s">
        <v>2</v>
      </c>
      <c r="F11" s="70"/>
      <c r="G11" s="3" t="s">
        <v>17</v>
      </c>
      <c r="H11" s="4"/>
      <c r="I11" s="70"/>
      <c r="J11" s="4"/>
      <c r="K11" s="4"/>
      <c r="L11" s="4"/>
      <c r="M11" s="6"/>
      <c r="N11" s="4"/>
      <c r="O11" s="70"/>
      <c r="P11" s="36"/>
      <c r="Q11" s="36"/>
      <c r="R11" s="36"/>
      <c r="S11" s="36"/>
      <c r="T11" s="41"/>
      <c r="U11" s="41"/>
      <c r="V11" s="43"/>
      <c r="W11" s="41"/>
      <c r="X11" s="41"/>
      <c r="Y11" s="43"/>
      <c r="Z11" s="25"/>
    </row>
    <row r="12" spans="1:30" s="55" customFormat="1" ht="25.05" customHeight="1">
      <c r="A12" s="66">
        <v>1</v>
      </c>
      <c r="B12" s="51" t="s">
        <v>70</v>
      </c>
      <c r="C12" s="61" t="s">
        <v>61</v>
      </c>
      <c r="D12" s="59">
        <v>257860.32</v>
      </c>
      <c r="E12" s="59">
        <v>33471.68</v>
      </c>
      <c r="F12" s="44">
        <f>(D12-E12)/E12</f>
        <v>6.7038356007227602</v>
      </c>
      <c r="G12" s="59">
        <v>48393</v>
      </c>
      <c r="H12" s="38">
        <v>447</v>
      </c>
      <c r="I12" s="38">
        <f>G12/H12</f>
        <v>108.26174496644295</v>
      </c>
      <c r="J12" s="38">
        <v>15</v>
      </c>
      <c r="K12" s="38">
        <v>1</v>
      </c>
      <c r="L12" s="59">
        <v>291332</v>
      </c>
      <c r="M12" s="59">
        <v>54507</v>
      </c>
      <c r="N12" s="42">
        <v>42839</v>
      </c>
      <c r="O12" s="45" t="s">
        <v>33</v>
      </c>
      <c r="Q12" s="60"/>
      <c r="T12" s="47"/>
      <c r="U12" s="47"/>
      <c r="V12" s="47"/>
      <c r="W12" s="41"/>
      <c r="X12" s="47"/>
      <c r="Y12" s="47"/>
      <c r="Z12" s="41"/>
      <c r="AA12" s="53"/>
      <c r="AB12" s="53"/>
      <c r="AC12" s="53"/>
      <c r="AD12" s="53"/>
    </row>
    <row r="13" spans="1:30" s="55" customFormat="1" ht="25.05" customHeight="1">
      <c r="A13" s="63">
        <v>2</v>
      </c>
      <c r="B13" s="51" t="s">
        <v>67</v>
      </c>
      <c r="C13" s="61" t="s">
        <v>59</v>
      </c>
      <c r="D13" s="59">
        <v>149603.18</v>
      </c>
      <c r="E13" s="59">
        <v>11131.09</v>
      </c>
      <c r="F13" s="44">
        <f>(D13-E13)/E13</f>
        <v>12.440119521089128</v>
      </c>
      <c r="G13" s="59">
        <v>32922</v>
      </c>
      <c r="H13" s="38">
        <v>442</v>
      </c>
      <c r="I13" s="38">
        <f>G13/H13</f>
        <v>74.484162895927597</v>
      </c>
      <c r="J13" s="38">
        <v>30</v>
      </c>
      <c r="K13" s="38">
        <v>4</v>
      </c>
      <c r="L13" s="59">
        <v>160734.26999999999</v>
      </c>
      <c r="M13" s="59">
        <v>35106</v>
      </c>
      <c r="N13" s="42">
        <v>42839</v>
      </c>
      <c r="O13" s="45" t="s">
        <v>29</v>
      </c>
      <c r="Q13" s="60"/>
      <c r="T13" s="47"/>
      <c r="U13" s="47"/>
      <c r="V13" s="47"/>
      <c r="W13" s="41"/>
      <c r="X13" s="47"/>
      <c r="Y13" s="47"/>
      <c r="Z13" s="41"/>
      <c r="AA13" s="53"/>
      <c r="AB13" s="53"/>
      <c r="AC13" s="53"/>
      <c r="AD13" s="53"/>
    </row>
    <row r="14" spans="1:30" s="55" customFormat="1" ht="25.05" customHeight="1">
      <c r="A14" s="66">
        <v>3</v>
      </c>
      <c r="B14" s="51">
        <v>1</v>
      </c>
      <c r="C14" s="61" t="s">
        <v>51</v>
      </c>
      <c r="D14" s="59">
        <v>30568.99</v>
      </c>
      <c r="E14" s="59">
        <v>103962.8</v>
      </c>
      <c r="F14" s="44">
        <f>(D14-E14)/E14</f>
        <v>-0.70596222879722359</v>
      </c>
      <c r="G14" s="59">
        <v>6978</v>
      </c>
      <c r="H14" s="38">
        <v>259</v>
      </c>
      <c r="I14" s="38">
        <f>G14/H14</f>
        <v>26.942084942084943</v>
      </c>
      <c r="J14" s="38">
        <v>12</v>
      </c>
      <c r="K14" s="38">
        <v>3</v>
      </c>
      <c r="L14" s="59">
        <v>235833.68</v>
      </c>
      <c r="M14" s="59">
        <v>54046</v>
      </c>
      <c r="N14" s="42">
        <v>42825</v>
      </c>
      <c r="O14" s="45" t="s">
        <v>36</v>
      </c>
      <c r="Q14" s="60"/>
      <c r="T14" s="47"/>
      <c r="U14" s="47"/>
      <c r="V14" s="47"/>
      <c r="W14" s="41"/>
      <c r="X14" s="47"/>
      <c r="Y14" s="47"/>
      <c r="Z14" s="41"/>
      <c r="AA14" s="53"/>
      <c r="AB14" s="53"/>
      <c r="AC14" s="53"/>
      <c r="AD14" s="53"/>
    </row>
    <row r="15" spans="1:30" s="55" customFormat="1" ht="25.05" customHeight="1">
      <c r="A15" s="63">
        <v>4</v>
      </c>
      <c r="B15" s="51">
        <v>2</v>
      </c>
      <c r="C15" s="61" t="s">
        <v>56</v>
      </c>
      <c r="D15" s="59">
        <v>20238.82</v>
      </c>
      <c r="E15" s="59">
        <v>46053.93</v>
      </c>
      <c r="F15" s="44">
        <f>(D15-E15)/E15</f>
        <v>-0.56054087023626431</v>
      </c>
      <c r="G15" s="59">
        <v>3750</v>
      </c>
      <c r="H15" s="38">
        <v>152</v>
      </c>
      <c r="I15" s="38">
        <f>G15/H15</f>
        <v>24.671052631578949</v>
      </c>
      <c r="J15" s="38">
        <v>9</v>
      </c>
      <c r="K15" s="38">
        <v>2</v>
      </c>
      <c r="L15" s="59">
        <v>67912.800000000003</v>
      </c>
      <c r="M15" s="59">
        <v>12844</v>
      </c>
      <c r="N15" s="42">
        <v>42832</v>
      </c>
      <c r="O15" s="45" t="s">
        <v>28</v>
      </c>
      <c r="Q15" s="60"/>
      <c r="T15" s="47"/>
      <c r="U15" s="47"/>
      <c r="V15" s="47"/>
      <c r="W15" s="41"/>
      <c r="X15" s="47"/>
      <c r="Y15" s="47"/>
      <c r="Z15" s="41"/>
      <c r="AA15" s="53"/>
      <c r="AB15" s="53"/>
      <c r="AC15" s="53"/>
      <c r="AD15" s="53"/>
    </row>
    <row r="16" spans="1:30" s="55" customFormat="1" ht="25.05" customHeight="1">
      <c r="A16" s="66">
        <v>5</v>
      </c>
      <c r="B16" s="51" t="s">
        <v>37</v>
      </c>
      <c r="C16" s="61" t="s">
        <v>66</v>
      </c>
      <c r="D16" s="59">
        <v>17456.61</v>
      </c>
      <c r="E16" s="59" t="s">
        <v>31</v>
      </c>
      <c r="F16" s="44" t="s">
        <v>31</v>
      </c>
      <c r="G16" s="59">
        <v>3410</v>
      </c>
      <c r="H16" s="38">
        <v>143</v>
      </c>
      <c r="I16" s="38">
        <f>G16/H16</f>
        <v>23.846153846153847</v>
      </c>
      <c r="J16" s="38">
        <v>13</v>
      </c>
      <c r="K16" s="38">
        <v>1</v>
      </c>
      <c r="L16" s="59">
        <v>18621.59</v>
      </c>
      <c r="M16" s="59">
        <v>3632</v>
      </c>
      <c r="N16" s="42">
        <v>42839</v>
      </c>
      <c r="O16" s="45" t="s">
        <v>28</v>
      </c>
      <c r="Q16" s="60"/>
      <c r="T16" s="47"/>
      <c r="U16" s="47"/>
      <c r="V16" s="47"/>
      <c r="W16" s="41"/>
      <c r="X16" s="47"/>
      <c r="Y16" s="47"/>
      <c r="Z16" s="41"/>
      <c r="AA16" s="53"/>
      <c r="AB16" s="53"/>
      <c r="AC16" s="53"/>
      <c r="AD16" s="53"/>
    </row>
    <row r="17" spans="1:30" s="55" customFormat="1" ht="25.05" customHeight="1">
      <c r="A17" s="63">
        <v>6</v>
      </c>
      <c r="B17" s="51">
        <v>3</v>
      </c>
      <c r="C17" s="61" t="s">
        <v>57</v>
      </c>
      <c r="D17" s="59">
        <v>16407.120000000003</v>
      </c>
      <c r="E17" s="59">
        <v>36690.54</v>
      </c>
      <c r="F17" s="44">
        <f>(D17-E17)/E17</f>
        <v>-0.55282424297925292</v>
      </c>
      <c r="G17" s="59">
        <v>3096</v>
      </c>
      <c r="H17" s="38">
        <v>106</v>
      </c>
      <c r="I17" s="38">
        <f>G17/H17</f>
        <v>29.20754716981132</v>
      </c>
      <c r="J17" s="38">
        <v>10</v>
      </c>
      <c r="K17" s="38">
        <v>2</v>
      </c>
      <c r="L17" s="59">
        <v>53097.66</v>
      </c>
      <c r="M17" s="59">
        <v>10128</v>
      </c>
      <c r="N17" s="42">
        <v>42801</v>
      </c>
      <c r="O17" s="45" t="s">
        <v>33</v>
      </c>
      <c r="Q17" s="60"/>
      <c r="T17" s="47"/>
      <c r="U17" s="47"/>
      <c r="V17" s="47"/>
      <c r="W17" s="41"/>
      <c r="X17" s="47"/>
      <c r="Y17" s="47"/>
      <c r="Z17" s="41"/>
      <c r="AA17" s="53"/>
      <c r="AB17" s="53"/>
      <c r="AC17" s="53"/>
      <c r="AD17" s="53"/>
    </row>
    <row r="18" spans="1:30" s="55" customFormat="1" ht="25.05" customHeight="1">
      <c r="A18" s="66">
        <v>7</v>
      </c>
      <c r="B18" s="51">
        <v>5</v>
      </c>
      <c r="C18" s="61" t="s">
        <v>58</v>
      </c>
      <c r="D18" s="59">
        <v>11604.9</v>
      </c>
      <c r="E18" s="59">
        <v>26536.77</v>
      </c>
      <c r="F18" s="44">
        <f>(D18-E18)/E18</f>
        <v>-0.56268603903187919</v>
      </c>
      <c r="G18" s="59">
        <v>2150</v>
      </c>
      <c r="H18" s="38">
        <v>69</v>
      </c>
      <c r="I18" s="38">
        <f>G18/H18</f>
        <v>31.159420289855074</v>
      </c>
      <c r="J18" s="38">
        <v>7</v>
      </c>
      <c r="K18" s="38">
        <v>2</v>
      </c>
      <c r="L18" s="59">
        <v>38141.67</v>
      </c>
      <c r="M18" s="59">
        <v>7155</v>
      </c>
      <c r="N18" s="42">
        <v>42832</v>
      </c>
      <c r="O18" s="45" t="s">
        <v>32</v>
      </c>
      <c r="Q18" s="60"/>
      <c r="T18" s="47"/>
      <c r="U18" s="47"/>
      <c r="V18" s="47"/>
      <c r="W18" s="41"/>
      <c r="X18" s="47"/>
      <c r="Y18" s="47"/>
      <c r="Z18" s="41"/>
      <c r="AA18" s="53"/>
      <c r="AB18" s="53"/>
      <c r="AC18" s="53"/>
      <c r="AD18" s="53"/>
    </row>
    <row r="19" spans="1:30" s="55" customFormat="1" ht="25.05" customHeight="1">
      <c r="A19" s="63">
        <v>8</v>
      </c>
      <c r="B19" s="51">
        <v>7</v>
      </c>
      <c r="C19" s="61" t="s">
        <v>50</v>
      </c>
      <c r="D19" s="59">
        <v>6496.06</v>
      </c>
      <c r="E19" s="59">
        <v>17967.689999999999</v>
      </c>
      <c r="F19" s="44">
        <f>(D19-E19)/E19</f>
        <v>-0.6384588113441404</v>
      </c>
      <c r="G19" s="59">
        <v>1174</v>
      </c>
      <c r="H19" s="38">
        <v>43</v>
      </c>
      <c r="I19" s="38">
        <f>G19/H19</f>
        <v>27.302325581395348</v>
      </c>
      <c r="J19" s="38">
        <v>5</v>
      </c>
      <c r="K19" s="38">
        <v>4</v>
      </c>
      <c r="L19" s="59">
        <v>96838.46</v>
      </c>
      <c r="M19" s="59">
        <v>18492</v>
      </c>
      <c r="N19" s="42">
        <v>42818</v>
      </c>
      <c r="O19" s="45" t="s">
        <v>36</v>
      </c>
      <c r="Q19" s="60"/>
      <c r="T19" s="47"/>
      <c r="U19" s="47"/>
      <c r="V19" s="47"/>
      <c r="W19" s="41"/>
      <c r="X19" s="47"/>
      <c r="Y19" s="47"/>
      <c r="Z19" s="41"/>
      <c r="AA19" s="53"/>
      <c r="AB19" s="53"/>
      <c r="AC19" s="53"/>
      <c r="AD19" s="53"/>
    </row>
    <row r="20" spans="1:30" s="55" customFormat="1" ht="25.05" customHeight="1">
      <c r="A20" s="66">
        <v>9</v>
      </c>
      <c r="B20" s="51">
        <v>6</v>
      </c>
      <c r="C20" s="61" t="s">
        <v>49</v>
      </c>
      <c r="D20" s="59">
        <v>6443.18</v>
      </c>
      <c r="E20" s="59">
        <v>21083.38</v>
      </c>
      <c r="F20" s="44">
        <f>(D20-E20)/E20</f>
        <v>-0.69439530094320745</v>
      </c>
      <c r="G20" s="59">
        <v>1252</v>
      </c>
      <c r="H20" s="38">
        <v>66</v>
      </c>
      <c r="I20" s="38">
        <f>G20/H20</f>
        <v>18.969696969696969</v>
      </c>
      <c r="J20" s="38">
        <v>9</v>
      </c>
      <c r="K20" s="38">
        <v>5</v>
      </c>
      <c r="L20" s="59">
        <v>157327.71</v>
      </c>
      <c r="M20" s="59">
        <v>31126</v>
      </c>
      <c r="N20" s="42">
        <v>42811</v>
      </c>
      <c r="O20" s="45" t="s">
        <v>29</v>
      </c>
      <c r="Q20" s="60"/>
      <c r="T20" s="47"/>
      <c r="U20" s="47"/>
      <c r="V20" s="47"/>
      <c r="W20" s="41"/>
      <c r="X20" s="47"/>
      <c r="Y20" s="47"/>
      <c r="Z20" s="41"/>
      <c r="AA20" s="53"/>
      <c r="AB20" s="53"/>
      <c r="AC20" s="53"/>
      <c r="AD20" s="53"/>
    </row>
    <row r="21" spans="1:30" s="55" customFormat="1" ht="25.05" customHeight="1">
      <c r="A21" s="63">
        <v>10</v>
      </c>
      <c r="B21" s="51">
        <v>9</v>
      </c>
      <c r="C21" s="61" t="s">
        <v>42</v>
      </c>
      <c r="D21" s="59">
        <v>5938.44</v>
      </c>
      <c r="E21" s="59">
        <v>10948.78</v>
      </c>
      <c r="F21" s="44">
        <f>(D21-E21)/E21</f>
        <v>-0.45761628236205321</v>
      </c>
      <c r="G21" s="59">
        <v>1139</v>
      </c>
      <c r="H21" s="38">
        <v>44</v>
      </c>
      <c r="I21" s="38">
        <f>G21/H21</f>
        <v>25.886363636363637</v>
      </c>
      <c r="J21" s="38">
        <v>8</v>
      </c>
      <c r="K21" s="38">
        <v>8</v>
      </c>
      <c r="L21" s="59">
        <v>560928.47</v>
      </c>
      <c r="M21" s="59">
        <v>119873</v>
      </c>
      <c r="N21" s="42">
        <v>42790</v>
      </c>
      <c r="O21" s="45" t="s">
        <v>28</v>
      </c>
      <c r="Q21" s="60"/>
      <c r="T21" s="47"/>
      <c r="U21" s="47"/>
      <c r="V21" s="47"/>
      <c r="W21" s="41"/>
      <c r="X21" s="47"/>
      <c r="Y21" s="47"/>
      <c r="Z21" s="41"/>
      <c r="AA21" s="53"/>
      <c r="AB21" s="53"/>
      <c r="AC21" s="53"/>
      <c r="AD21" s="53"/>
    </row>
    <row r="22" spans="1:30" s="55" customFormat="1" ht="25.05" customHeight="1">
      <c r="B22" s="11"/>
      <c r="C22" s="24" t="s">
        <v>30</v>
      </c>
      <c r="D22" s="12">
        <f>SUM(D12:D21)</f>
        <v>522617.62</v>
      </c>
      <c r="E22" s="12">
        <f>SUM(E12:E21)</f>
        <v>307846.66000000003</v>
      </c>
      <c r="F22" s="46">
        <f>(D22-E22)/E22</f>
        <v>0.69765564453419748</v>
      </c>
      <c r="G22" s="12">
        <f>SUM(G12:G21)</f>
        <v>104264</v>
      </c>
      <c r="H22" s="31"/>
      <c r="I22" s="37"/>
      <c r="J22" s="31"/>
      <c r="K22" s="8"/>
      <c r="L22" s="7"/>
      <c r="M22" s="30"/>
      <c r="N22" s="9"/>
      <c r="O22" s="10"/>
      <c r="T22" s="47"/>
      <c r="U22" s="47"/>
      <c r="V22" s="47"/>
      <c r="W22" s="41"/>
      <c r="X22" s="47"/>
      <c r="Y22" s="47"/>
      <c r="Z22" s="41"/>
      <c r="AA22" s="53"/>
      <c r="AB22" s="53"/>
      <c r="AC22" s="53"/>
      <c r="AD22" s="53"/>
    </row>
    <row r="23" spans="1:30" s="55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7"/>
      <c r="U23" s="47"/>
      <c r="V23" s="47"/>
      <c r="W23" s="41"/>
      <c r="X23" s="47"/>
      <c r="Y23" s="47"/>
      <c r="Z23" s="41"/>
      <c r="AA23" s="53"/>
      <c r="AB23" s="53"/>
      <c r="AC23" s="53"/>
      <c r="AD23" s="53"/>
    </row>
    <row r="24" spans="1:30" s="55" customFormat="1" ht="25.05" customHeight="1">
      <c r="A24" s="66">
        <v>11</v>
      </c>
      <c r="B24" s="51">
        <v>10</v>
      </c>
      <c r="C24" s="61" t="s">
        <v>46</v>
      </c>
      <c r="D24" s="59">
        <v>4534.13</v>
      </c>
      <c r="E24" s="59">
        <v>9030.43</v>
      </c>
      <c r="F24" s="44">
        <f>(D24-E24)/E24</f>
        <v>-0.49790541535674382</v>
      </c>
      <c r="G24" s="59">
        <v>775</v>
      </c>
      <c r="H24" s="38">
        <v>29</v>
      </c>
      <c r="I24" s="38">
        <f>G24/H24</f>
        <v>26.724137931034484</v>
      </c>
      <c r="J24" s="38">
        <v>4</v>
      </c>
      <c r="K24" s="38">
        <v>6</v>
      </c>
      <c r="L24" s="59">
        <v>202686.33</v>
      </c>
      <c r="M24" s="59">
        <v>36521</v>
      </c>
      <c r="N24" s="42">
        <v>42804</v>
      </c>
      <c r="O24" s="45" t="s">
        <v>32</v>
      </c>
      <c r="Q24" s="60"/>
      <c r="T24" s="47"/>
      <c r="U24" s="47"/>
      <c r="V24" s="47"/>
      <c r="W24" s="41"/>
      <c r="X24" s="47"/>
      <c r="Y24" s="47"/>
      <c r="Z24" s="41"/>
      <c r="AA24" s="53"/>
      <c r="AB24" s="53"/>
      <c r="AC24" s="53"/>
      <c r="AD24" s="53"/>
    </row>
    <row r="25" spans="1:30" s="55" customFormat="1" ht="25.05" customHeight="1">
      <c r="A25" s="63">
        <v>12</v>
      </c>
      <c r="B25" s="51">
        <v>11</v>
      </c>
      <c r="C25" s="61" t="s">
        <v>43</v>
      </c>
      <c r="D25" s="59">
        <v>2147.8000000000002</v>
      </c>
      <c r="E25" s="59">
        <v>7755.03</v>
      </c>
      <c r="F25" s="44">
        <f>(D25-E25)/E25</f>
        <v>-0.72304426933229138</v>
      </c>
      <c r="G25" s="59">
        <v>467</v>
      </c>
      <c r="H25" s="38">
        <v>31</v>
      </c>
      <c r="I25" s="38">
        <f>G25/H25</f>
        <v>15.064516129032258</v>
      </c>
      <c r="J25" s="38">
        <v>4</v>
      </c>
      <c r="K25" s="38">
        <v>8</v>
      </c>
      <c r="L25" s="59">
        <v>147968.25</v>
      </c>
      <c r="M25" s="59">
        <v>34058</v>
      </c>
      <c r="N25" s="42">
        <v>42790</v>
      </c>
      <c r="O25" s="45" t="s">
        <v>28</v>
      </c>
      <c r="Q25" s="60"/>
      <c r="T25" s="47"/>
      <c r="U25" s="47"/>
      <c r="V25" s="47"/>
      <c r="W25" s="41"/>
      <c r="X25" s="47"/>
      <c r="Y25" s="47"/>
      <c r="Z25" s="41"/>
      <c r="AA25" s="53"/>
      <c r="AB25" s="53"/>
      <c r="AC25" s="53"/>
      <c r="AD25" s="53"/>
    </row>
    <row r="26" spans="1:30" s="55" customFormat="1" ht="25.05" customHeight="1">
      <c r="A26" s="66">
        <v>13</v>
      </c>
      <c r="B26" s="51">
        <v>16</v>
      </c>
      <c r="C26" s="61" t="s">
        <v>45</v>
      </c>
      <c r="D26" s="59">
        <v>1938.67</v>
      </c>
      <c r="E26" s="59">
        <v>2583.85</v>
      </c>
      <c r="F26" s="44">
        <f>(D26-E26)/E26</f>
        <v>-0.24969715734272496</v>
      </c>
      <c r="G26" s="59">
        <v>339</v>
      </c>
      <c r="H26" s="38">
        <v>11</v>
      </c>
      <c r="I26" s="38">
        <f>G26/H26</f>
        <v>30.818181818181817</v>
      </c>
      <c r="J26" s="38">
        <v>3</v>
      </c>
      <c r="K26" s="38">
        <v>7</v>
      </c>
      <c r="L26" s="59">
        <v>92231.55</v>
      </c>
      <c r="M26" s="59">
        <v>18530</v>
      </c>
      <c r="N26" s="42">
        <v>42797</v>
      </c>
      <c r="O26" s="45" t="s">
        <v>29</v>
      </c>
      <c r="Q26" s="60"/>
      <c r="T26" s="47"/>
      <c r="U26" s="47"/>
      <c r="V26" s="47"/>
      <c r="W26" s="41"/>
      <c r="X26" s="47"/>
      <c r="Y26" s="47"/>
      <c r="Z26" s="41"/>
      <c r="AA26" s="53"/>
      <c r="AB26" s="53"/>
      <c r="AC26" s="53"/>
      <c r="AD26" s="53"/>
    </row>
    <row r="27" spans="1:30" s="55" customFormat="1" ht="25.05" customHeight="1">
      <c r="A27" s="63">
        <v>14</v>
      </c>
      <c r="B27" s="51" t="s">
        <v>40</v>
      </c>
      <c r="C27" s="61" t="s">
        <v>68</v>
      </c>
      <c r="D27" s="59">
        <v>803.79</v>
      </c>
      <c r="E27" s="59" t="s">
        <v>31</v>
      </c>
      <c r="F27" s="44" t="s">
        <v>31</v>
      </c>
      <c r="G27" s="59">
        <v>160</v>
      </c>
      <c r="H27" s="38">
        <v>6</v>
      </c>
      <c r="I27" s="38">
        <f>G27/H27</f>
        <v>26.666666666666668</v>
      </c>
      <c r="J27" s="38">
        <v>6</v>
      </c>
      <c r="K27" s="38" t="s">
        <v>31</v>
      </c>
      <c r="L27" s="59">
        <v>803.79</v>
      </c>
      <c r="M27" s="59">
        <v>160</v>
      </c>
      <c r="N27" s="42" t="s">
        <v>41</v>
      </c>
      <c r="O27" s="45" t="s">
        <v>29</v>
      </c>
      <c r="Q27" s="60"/>
      <c r="T27" s="47"/>
      <c r="U27" s="47"/>
      <c r="V27" s="47"/>
      <c r="W27" s="41"/>
      <c r="X27" s="47"/>
      <c r="Y27" s="47"/>
      <c r="Z27" s="41"/>
      <c r="AA27" s="53"/>
      <c r="AB27" s="53"/>
      <c r="AC27" s="53"/>
      <c r="AD27" s="53"/>
    </row>
    <row r="28" spans="1:30" s="55" customFormat="1" ht="25.05" customHeight="1">
      <c r="A28" s="66">
        <v>15</v>
      </c>
      <c r="B28" s="51">
        <v>12</v>
      </c>
      <c r="C28" s="61" t="s">
        <v>60</v>
      </c>
      <c r="D28" s="59">
        <v>701.89</v>
      </c>
      <c r="E28" s="59">
        <v>6707.5</v>
      </c>
      <c r="F28" s="44">
        <f>(D28-E28)/E28</f>
        <v>-0.89535743570629889</v>
      </c>
      <c r="G28" s="59">
        <v>161</v>
      </c>
      <c r="H28" s="38">
        <v>20</v>
      </c>
      <c r="I28" s="38">
        <f>G28/H28</f>
        <v>8.0500000000000007</v>
      </c>
      <c r="J28" s="38">
        <v>5</v>
      </c>
      <c r="K28" s="38">
        <v>2</v>
      </c>
      <c r="L28" s="59">
        <v>7409.39</v>
      </c>
      <c r="M28" s="59">
        <v>1624</v>
      </c>
      <c r="N28" s="42">
        <v>42832</v>
      </c>
      <c r="O28" s="45" t="s">
        <v>29</v>
      </c>
      <c r="Q28" s="60"/>
      <c r="T28" s="47"/>
      <c r="U28" s="47"/>
      <c r="V28" s="47"/>
      <c r="W28" s="41"/>
      <c r="X28" s="47"/>
      <c r="Y28" s="47"/>
      <c r="Z28" s="41"/>
      <c r="AA28" s="53"/>
      <c r="AB28" s="53"/>
      <c r="AC28" s="53"/>
      <c r="AD28" s="53"/>
    </row>
    <row r="29" spans="1:30" s="55" customFormat="1" ht="25.05" customHeight="1">
      <c r="A29" s="63">
        <v>16</v>
      </c>
      <c r="B29" s="51" t="s">
        <v>31</v>
      </c>
      <c r="C29" s="75" t="s">
        <v>71</v>
      </c>
      <c r="D29" s="38">
        <v>484</v>
      </c>
      <c r="E29" s="38" t="s">
        <v>31</v>
      </c>
      <c r="F29" s="44" t="s">
        <v>31</v>
      </c>
      <c r="G29" s="38">
        <v>121</v>
      </c>
      <c r="H29" s="38">
        <v>1</v>
      </c>
      <c r="I29" s="38">
        <f>G29/H29</f>
        <v>121</v>
      </c>
      <c r="J29" s="38">
        <v>1</v>
      </c>
      <c r="K29" s="38">
        <v>19</v>
      </c>
      <c r="L29" s="38">
        <v>153739.68</v>
      </c>
      <c r="M29" s="38">
        <v>30152</v>
      </c>
      <c r="N29" s="42">
        <v>42713</v>
      </c>
      <c r="O29" s="45" t="s">
        <v>28</v>
      </c>
      <c r="T29" s="47"/>
      <c r="U29" s="47"/>
      <c r="V29" s="47"/>
      <c r="W29" s="41"/>
      <c r="X29" s="47"/>
      <c r="Y29" s="47"/>
      <c r="Z29" s="41"/>
      <c r="AA29" s="53"/>
      <c r="AB29" s="53"/>
      <c r="AC29" s="53"/>
      <c r="AD29" s="53"/>
    </row>
    <row r="30" spans="1:30" s="55" customFormat="1" ht="25.05" customHeight="1">
      <c r="A30" s="66">
        <v>17</v>
      </c>
      <c r="B30" s="51">
        <v>24</v>
      </c>
      <c r="C30" s="61" t="s">
        <v>44</v>
      </c>
      <c r="D30" s="59">
        <v>308.2</v>
      </c>
      <c r="E30" s="59">
        <v>38.799999999999997</v>
      </c>
      <c r="F30" s="44">
        <f>(D30-E30)/E30</f>
        <v>6.9432989690721651</v>
      </c>
      <c r="G30" s="59">
        <v>92</v>
      </c>
      <c r="H30" s="38">
        <v>5</v>
      </c>
      <c r="I30" s="38">
        <f>G30/H30</f>
        <v>18.399999999999999</v>
      </c>
      <c r="J30" s="38">
        <v>2</v>
      </c>
      <c r="K30" s="38">
        <v>8</v>
      </c>
      <c r="L30" s="59">
        <v>49004.05</v>
      </c>
      <c r="M30" s="59">
        <v>10092</v>
      </c>
      <c r="N30" s="42">
        <v>42790</v>
      </c>
      <c r="O30" s="45" t="s">
        <v>29</v>
      </c>
      <c r="Q30" s="60"/>
      <c r="T30" s="47"/>
      <c r="U30" s="47"/>
      <c r="V30" s="47"/>
      <c r="W30" s="41"/>
      <c r="X30" s="47"/>
      <c r="Y30" s="47"/>
      <c r="Z30" s="41"/>
      <c r="AA30" s="53"/>
      <c r="AB30" s="53"/>
      <c r="AC30" s="53"/>
      <c r="AD30" s="53"/>
    </row>
    <row r="31" spans="1:30" s="55" customFormat="1" ht="25.05" customHeight="1">
      <c r="A31" s="63">
        <v>18</v>
      </c>
      <c r="B31" s="51">
        <v>17</v>
      </c>
      <c r="C31" s="61" t="s">
        <v>39</v>
      </c>
      <c r="D31" s="59">
        <v>238.49</v>
      </c>
      <c r="E31" s="59">
        <v>1385.13</v>
      </c>
      <c r="F31" s="44">
        <f>(D31-E31)/E31</f>
        <v>-0.82782121533718855</v>
      </c>
      <c r="G31" s="59">
        <v>57</v>
      </c>
      <c r="H31" s="38">
        <v>4</v>
      </c>
      <c r="I31" s="38">
        <f>G31/H31</f>
        <v>14.25</v>
      </c>
      <c r="J31" s="38">
        <v>1</v>
      </c>
      <c r="K31" s="38">
        <v>14</v>
      </c>
      <c r="L31" s="59">
        <v>276542.84999999998</v>
      </c>
      <c r="M31" s="59">
        <v>65767</v>
      </c>
      <c r="N31" s="42">
        <v>42382</v>
      </c>
      <c r="O31" s="45" t="s">
        <v>28</v>
      </c>
      <c r="Q31" s="60"/>
      <c r="T31" s="47"/>
      <c r="U31" s="47"/>
      <c r="V31" s="47"/>
      <c r="W31" s="41"/>
      <c r="X31" s="47"/>
      <c r="Y31" s="47"/>
      <c r="Z31" s="41"/>
      <c r="AA31" s="53"/>
      <c r="AB31" s="53"/>
      <c r="AC31" s="53"/>
      <c r="AD31" s="53"/>
    </row>
    <row r="32" spans="1:30" s="55" customFormat="1" ht="25.05" customHeight="1">
      <c r="A32" s="66">
        <v>19</v>
      </c>
      <c r="B32" s="51">
        <v>22</v>
      </c>
      <c r="C32" s="61" t="s">
        <v>47</v>
      </c>
      <c r="D32" s="59">
        <v>227.8</v>
      </c>
      <c r="E32" s="59">
        <v>231.9</v>
      </c>
      <c r="F32" s="44">
        <f>(D32-E32)/E32</f>
        <v>-1.7680034497628262E-2</v>
      </c>
      <c r="G32" s="59">
        <v>50</v>
      </c>
      <c r="H32" s="38">
        <v>1</v>
      </c>
      <c r="I32" s="38">
        <f>G32/H32</f>
        <v>50</v>
      </c>
      <c r="J32" s="38">
        <v>1</v>
      </c>
      <c r="K32" s="38">
        <v>6</v>
      </c>
      <c r="L32" s="59">
        <v>34308.89</v>
      </c>
      <c r="M32" s="59">
        <v>6676</v>
      </c>
      <c r="N32" s="42">
        <v>42804</v>
      </c>
      <c r="O32" s="45" t="s">
        <v>36</v>
      </c>
      <c r="Q32" s="60"/>
      <c r="T32" s="47"/>
      <c r="U32" s="47"/>
      <c r="V32" s="47"/>
      <c r="W32" s="41"/>
      <c r="X32" s="47"/>
      <c r="Y32" s="47"/>
      <c r="Z32" s="41"/>
      <c r="AA32" s="53"/>
      <c r="AB32" s="53"/>
      <c r="AC32" s="53"/>
      <c r="AD32" s="53"/>
    </row>
    <row r="33" spans="1:30" s="55" customFormat="1" ht="25.05" customHeight="1">
      <c r="A33" s="63">
        <v>20</v>
      </c>
      <c r="B33" s="51">
        <v>27</v>
      </c>
      <c r="C33" s="64" t="s">
        <v>48</v>
      </c>
      <c r="D33" s="59">
        <v>204.6</v>
      </c>
      <c r="E33" s="59" t="s">
        <v>31</v>
      </c>
      <c r="F33" s="44" t="s">
        <v>31</v>
      </c>
      <c r="G33" s="59">
        <v>60</v>
      </c>
      <c r="H33" s="59" t="s">
        <v>31</v>
      </c>
      <c r="I33" s="38" t="s">
        <v>31</v>
      </c>
      <c r="J33" s="59">
        <v>9</v>
      </c>
      <c r="K33" s="59">
        <v>6</v>
      </c>
      <c r="L33" s="59">
        <v>91683</v>
      </c>
      <c r="M33" s="59">
        <v>21617</v>
      </c>
      <c r="N33" s="65">
        <v>42804</v>
      </c>
      <c r="O33" s="45" t="s">
        <v>38</v>
      </c>
      <c r="P33" s="60"/>
      <c r="Q33" s="60"/>
      <c r="T33" s="47"/>
      <c r="U33" s="47"/>
      <c r="V33" s="47"/>
      <c r="W33" s="41"/>
      <c r="X33" s="47"/>
      <c r="Y33" s="47"/>
      <c r="Z33" s="41"/>
      <c r="AA33" s="53"/>
      <c r="AB33" s="53"/>
      <c r="AC33" s="53"/>
      <c r="AD33" s="53"/>
    </row>
    <row r="34" spans="1:30" s="55" customFormat="1" ht="25.05" customHeight="1">
      <c r="A34" s="66">
        <v>21</v>
      </c>
      <c r="B34" s="51">
        <v>23</v>
      </c>
      <c r="C34" s="61" t="s">
        <v>53</v>
      </c>
      <c r="D34" s="59">
        <v>202.5</v>
      </c>
      <c r="E34" s="59">
        <v>67</v>
      </c>
      <c r="F34" s="44">
        <f>(D34-E34)/E34</f>
        <v>2.0223880597014925</v>
      </c>
      <c r="G34" s="59">
        <v>75</v>
      </c>
      <c r="H34" s="38">
        <v>7</v>
      </c>
      <c r="I34" s="37">
        <f>G34/H34</f>
        <v>10.714285714285714</v>
      </c>
      <c r="J34" s="38">
        <v>3</v>
      </c>
      <c r="K34" s="38">
        <v>5</v>
      </c>
      <c r="L34" s="59">
        <v>1448.1</v>
      </c>
      <c r="M34" s="59">
        <v>538</v>
      </c>
      <c r="N34" s="42">
        <v>42804</v>
      </c>
      <c r="O34" s="67" t="s">
        <v>52</v>
      </c>
      <c r="Q34" s="60"/>
      <c r="T34" s="47"/>
      <c r="U34" s="47"/>
      <c r="V34" s="47"/>
      <c r="W34" s="41"/>
      <c r="X34" s="47"/>
      <c r="Y34" s="47"/>
      <c r="Z34" s="41"/>
      <c r="AA34" s="53"/>
      <c r="AB34" s="53"/>
      <c r="AC34" s="53"/>
      <c r="AD34" s="53"/>
    </row>
    <row r="35" spans="1:30" s="55" customFormat="1" ht="25.05" customHeight="1">
      <c r="A35" s="63">
        <v>22</v>
      </c>
      <c r="B35" s="51" t="s">
        <v>31</v>
      </c>
      <c r="C35" s="61" t="s">
        <v>69</v>
      </c>
      <c r="D35" s="59">
        <v>94</v>
      </c>
      <c r="E35" s="59" t="s">
        <v>31</v>
      </c>
      <c r="F35" s="44" t="s">
        <v>31</v>
      </c>
      <c r="G35" s="59">
        <v>29</v>
      </c>
      <c r="H35" s="38">
        <v>1</v>
      </c>
      <c r="I35" s="38">
        <f>G35/H35</f>
        <v>29</v>
      </c>
      <c r="J35" s="38">
        <v>1</v>
      </c>
      <c r="K35" s="38">
        <v>3</v>
      </c>
      <c r="L35" s="59">
        <v>462.5</v>
      </c>
      <c r="M35" s="59">
        <v>201</v>
      </c>
      <c r="N35" s="42">
        <v>42804</v>
      </c>
      <c r="O35" s="67" t="s">
        <v>52</v>
      </c>
      <c r="Q35" s="60"/>
      <c r="T35" s="47"/>
      <c r="U35" s="47"/>
      <c r="V35" s="47"/>
      <c r="W35" s="41"/>
      <c r="X35" s="47"/>
      <c r="Y35" s="47"/>
      <c r="Z35" s="41"/>
      <c r="AA35" s="53"/>
      <c r="AB35" s="53"/>
      <c r="AC35" s="53"/>
      <c r="AD35" s="53"/>
    </row>
    <row r="36" spans="1:30" s="55" customFormat="1" ht="22.2" customHeight="1">
      <c r="A36" s="11"/>
      <c r="B36" s="50"/>
      <c r="C36" s="24" t="s">
        <v>72</v>
      </c>
      <c r="D36" s="12">
        <f>SUM(D22:D35)</f>
        <v>534503.49000000011</v>
      </c>
      <c r="E36" s="12">
        <f>SUM(E22:E35)</f>
        <v>335646.30000000005</v>
      </c>
      <c r="F36" s="46">
        <f>(D36-E36)/E36</f>
        <v>0.59246054552068661</v>
      </c>
      <c r="G36" s="12">
        <f>SUM(G22:G35)</f>
        <v>106650</v>
      </c>
      <c r="H36" s="31"/>
      <c r="I36" s="37"/>
      <c r="J36" s="31"/>
      <c r="K36" s="34"/>
      <c r="L36" s="49"/>
      <c r="M36" s="30"/>
      <c r="N36" s="9"/>
      <c r="O36" s="10"/>
      <c r="T36" s="47"/>
      <c r="U36" s="47"/>
      <c r="V36" s="47"/>
      <c r="W36" s="41"/>
      <c r="X36" s="47"/>
      <c r="Y36" s="47"/>
      <c r="Z36" s="41"/>
    </row>
    <row r="38" spans="1:30" s="55" customFormat="1" ht="25.05" customHeight="1">
      <c r="A38" s="58"/>
      <c r="B38" s="62"/>
      <c r="C38" s="60"/>
      <c r="S38" s="47"/>
      <c r="T38" s="47"/>
      <c r="U38" s="47"/>
      <c r="V38" s="41"/>
      <c r="W38" s="47"/>
      <c r="X38" s="47"/>
      <c r="Y38" s="41"/>
    </row>
    <row r="39" spans="1:30" s="36" customFormat="1" ht="24.9" customHeight="1">
      <c r="A39" s="58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Q39"/>
      <c r="T39" s="41"/>
      <c r="U39" s="41"/>
      <c r="V39" s="41"/>
      <c r="W39" s="41"/>
      <c r="X39" s="41"/>
      <c r="Y39" s="41"/>
    </row>
    <row r="40" spans="1:30" s="36" customFormat="1" ht="10.199999999999999" customHeight="1">
      <c r="A40" s="58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/>
      <c r="Q40"/>
      <c r="R40"/>
      <c r="T40" s="41"/>
      <c r="U40" s="41"/>
      <c r="V40" s="41"/>
      <c r="W40" s="41"/>
      <c r="X40" s="41"/>
      <c r="Y40" s="41"/>
    </row>
    <row r="41" spans="1:30" ht="22.8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U41" s="25"/>
      <c r="V41"/>
    </row>
    <row r="42" spans="1:30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U42" s="25"/>
      <c r="V42"/>
    </row>
    <row r="43" spans="1:30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30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6" spans="1:30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30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30"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3:15" s="55" customFormat="1">
      <c r="C49" s="57" t="s">
        <v>35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3:15" s="55" customFormat="1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</row>
    <row r="52" spans="3:15" s="56" customFormat="1" ht="37.200000000000003" customHeight="1"/>
    <row r="53" spans="3:15">
      <c r="F53" s="52"/>
      <c r="G53" s="52"/>
      <c r="H53" s="52"/>
    </row>
    <row r="54" spans="3:15">
      <c r="F54" s="52"/>
      <c r="G54" s="52"/>
      <c r="H54" s="52"/>
    </row>
    <row r="55" spans="3:15">
      <c r="F55" s="52"/>
      <c r="G55" s="52"/>
      <c r="H55" s="52"/>
    </row>
    <row r="56" spans="3:15">
      <c r="F56" s="52"/>
      <c r="G56" s="52"/>
      <c r="H56" s="52"/>
    </row>
    <row r="57" spans="3:15">
      <c r="F57" s="52"/>
      <c r="G57" s="52"/>
      <c r="H57" s="52"/>
    </row>
    <row r="58" spans="3:15">
      <c r="F58" s="52"/>
      <c r="G58" s="52"/>
      <c r="H58" s="52"/>
    </row>
    <row r="59" spans="3:15">
      <c r="F59" s="52"/>
      <c r="G59" s="52"/>
      <c r="H59" s="52"/>
    </row>
    <row r="60" spans="3:15">
      <c r="F60" s="52"/>
      <c r="G60" s="52"/>
      <c r="H60" s="52"/>
    </row>
    <row r="61" spans="3:15">
      <c r="F61" s="52"/>
      <c r="G61" s="52"/>
      <c r="H61" s="52"/>
    </row>
    <row r="62" spans="3:15">
      <c r="F62" s="52"/>
      <c r="G62" s="52"/>
      <c r="H62" s="52"/>
    </row>
    <row r="63" spans="3:15">
      <c r="F63" s="52"/>
      <c r="G63" s="52"/>
      <c r="H63" s="52"/>
    </row>
    <row r="64" spans="3:15">
      <c r="F64" s="52"/>
      <c r="G64" s="52"/>
      <c r="H64" s="52"/>
    </row>
    <row r="65" spans="1:30">
      <c r="F65" s="52"/>
      <c r="G65" s="52"/>
      <c r="H65" s="52"/>
    </row>
    <row r="66" spans="1:30" s="55" customFormat="1" ht="25.05" customHeight="1">
      <c r="A66" s="11"/>
      <c r="B66" s="11"/>
      <c r="C66" s="24" t="s">
        <v>34</v>
      </c>
      <c r="D66" s="12" t="e">
        <f>SUM(#REF!)</f>
        <v>#REF!</v>
      </c>
      <c r="E66" s="12" t="e">
        <f>SUM(#REF!)</f>
        <v>#REF!</v>
      </c>
      <c r="F66" s="46" t="e">
        <f>(D66-E66)/E66</f>
        <v>#REF!</v>
      </c>
      <c r="G66" s="12" t="e">
        <f>SUM(#REF!)</f>
        <v>#REF!</v>
      </c>
      <c r="H66" s="31"/>
      <c r="I66" s="37"/>
      <c r="J66" s="31"/>
      <c r="K66" s="8"/>
      <c r="L66" s="7"/>
      <c r="M66" s="30"/>
      <c r="N66" s="9"/>
      <c r="O66" s="10"/>
      <c r="T66" s="47"/>
      <c r="U66" s="47"/>
      <c r="V66" s="47"/>
      <c r="W66" s="41"/>
      <c r="X66" s="47"/>
      <c r="Y66" s="47"/>
      <c r="Z66" s="41"/>
      <c r="AA66" s="53"/>
      <c r="AB66" s="53"/>
      <c r="AC66" s="53"/>
      <c r="AD66" s="53"/>
    </row>
    <row r="67" spans="1:30" s="55" customFormat="1" ht="12" customHeight="1">
      <c r="A67" s="13"/>
      <c r="B67" s="13"/>
      <c r="C67" s="14"/>
      <c r="D67" s="16"/>
      <c r="E67" s="17"/>
      <c r="F67" s="48"/>
      <c r="G67" s="15"/>
      <c r="H67" s="19"/>
      <c r="I67" s="20"/>
      <c r="J67" s="19"/>
      <c r="K67" s="21"/>
      <c r="L67" s="16"/>
      <c r="M67" s="15"/>
      <c r="N67" s="22"/>
      <c r="O67" s="23"/>
      <c r="T67" s="47"/>
      <c r="U67" s="47"/>
      <c r="V67" s="47"/>
      <c r="W67" s="41"/>
      <c r="X67" s="47"/>
      <c r="Y67" s="47"/>
      <c r="Z67" s="41"/>
    </row>
    <row r="68" spans="1:30">
      <c r="F68" s="52"/>
      <c r="G68" s="52"/>
      <c r="H68" s="52"/>
    </row>
    <row r="69" spans="1:30">
      <c r="F69" s="52"/>
      <c r="G69" s="52"/>
      <c r="H69" s="52"/>
    </row>
    <row r="70" spans="1:30">
      <c r="F70" s="52"/>
      <c r="G70" s="52"/>
      <c r="H70" s="52"/>
    </row>
    <row r="71" spans="1:30">
      <c r="F71" s="52"/>
      <c r="G71" s="52"/>
      <c r="H71" s="52"/>
    </row>
    <row r="72" spans="1:30">
      <c r="F72" s="52"/>
      <c r="G72" s="52"/>
      <c r="H72" s="52"/>
    </row>
    <row r="73" spans="1:30">
      <c r="F73" s="52"/>
      <c r="G73" s="52"/>
      <c r="H73" s="52"/>
    </row>
    <row r="74" spans="1:30">
      <c r="F74" s="52"/>
      <c r="G74" s="52"/>
      <c r="H74" s="52"/>
    </row>
  </sheetData>
  <sortState ref="A12:AD35">
    <sortCondition descending="1" ref="D12:D35"/>
  </sortState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2017-04-21T11:52:53Z</dcterms:modified>
</cp:coreProperties>
</file>