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0CF4D01-23B6-433F-A259-6F10AEE964F8}" xr6:coauthVersionLast="45" xr6:coauthVersionMax="45" xr10:uidLastSave="{00000000-0000-0000-0000-000000000000}"/>
  <bookViews>
    <workbookView showHorizontalScroll="0" showVerticalScroll="0" showSheetTabs="0" xWindow="0" yWindow="0" windowWidth="28800" windowHeight="15600" xr2:uid="{00000000-000D-0000-FFFF-FFFF00000000}"/>
  </bookViews>
  <sheets>
    <sheet name="LKC parama" sheetId="1" r:id="rId1"/>
  </sheets>
  <externalReferences>
    <externalReference r:id="rId2"/>
  </externalReferences>
  <definedNames>
    <definedName name="_xlnm.Print_Area" localSheetId="0">'LKC parama'!$A$1:$J$97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42" i="1" l="1"/>
  <c r="D42" i="1"/>
  <c r="F42" i="1"/>
  <c r="G42" i="1"/>
  <c r="H42" i="1"/>
  <c r="I42" i="1"/>
  <c r="C43" i="1"/>
  <c r="D43" i="1"/>
  <c r="F43" i="1"/>
  <c r="G43" i="1"/>
  <c r="H43" i="1"/>
  <c r="I43" i="1"/>
  <c r="D39" i="1" l="1"/>
  <c r="E97" i="1" l="1"/>
  <c r="E76" i="1"/>
  <c r="E98" i="1" l="1"/>
</calcChain>
</file>

<file path=xl/sharedStrings.xml><?xml version="1.0" encoding="utf-8"?>
<sst xmlns="http://schemas.openxmlformats.org/spreadsheetml/2006/main" count="303" uniqueCount="218">
  <si>
    <t>GAMYBA</t>
  </si>
  <si>
    <t>Projekto vykdytojas</t>
  </si>
  <si>
    <t>Bendros gamybos šalys</t>
  </si>
  <si>
    <t>Tęstinės gamybos statusą turinčio filmo gamyba</t>
  </si>
  <si>
    <t>Vaidybinis ilgametražis</t>
  </si>
  <si>
    <t>Dokumentinis ilgametražis</t>
  </si>
  <si>
    <t>Projekto kategorija</t>
  </si>
  <si>
    <t>Filmo pavadinimas</t>
  </si>
  <si>
    <t>Filmo rūšis</t>
  </si>
  <si>
    <t>VISO skirta filmų gamybos darbams:</t>
  </si>
  <si>
    <t>Šarūnas Bartas</t>
  </si>
  <si>
    <t>Animacinio trumpametražio filmo gamyba</t>
  </si>
  <si>
    <t>VšĮ „In script“</t>
  </si>
  <si>
    <t>VšĮ „Fralita films"</t>
  </si>
  <si>
    <t>IĮ Šarūno Barto „Studija Kinema"</t>
  </si>
  <si>
    <t>Filmo vystymo darbai</t>
  </si>
  <si>
    <t>Režisierius   ar  scenarijaus autorius (Filmo scenarijaus kūrimo darbų projekto)</t>
  </si>
  <si>
    <t>Tęstinės gamybos statusą turinčio projekto finansavimo laikotarpis</t>
  </si>
  <si>
    <t>VISO skirta filmų gamybos ir parengiamiesiems darbams:</t>
  </si>
  <si>
    <t>Visa rekomenduojama skirti suma (tęstinės gamybos statusą turintiems projektams), EUR</t>
  </si>
  <si>
    <t>VšĮ  „Uljana Kim ir ko"</t>
  </si>
  <si>
    <t>2019-2020 m.</t>
  </si>
  <si>
    <t>Debiutinio filmo gamyba</t>
  </si>
  <si>
    <t>"9-tas žingsnis"</t>
  </si>
  <si>
    <t>Vaidybinio trumpametražio filmo gamyba</t>
  </si>
  <si>
    <t>Vaidybinis trumpametražis</t>
  </si>
  <si>
    <t>Vaidybinio ilgametražio filmo gamyba</t>
  </si>
  <si>
    <t>Mažumos bendra gamyba  gamyba</t>
  </si>
  <si>
    <t>"Erikas Akmenširdis"</t>
  </si>
  <si>
    <t>Scenarijaus kūrimo darbai</t>
  </si>
  <si>
    <t>VšĮ "Uljana Kim ir ko"</t>
  </si>
  <si>
    <t>VšĮ "Natrix Natrix"</t>
  </si>
  <si>
    <t>VšĮ "In Script"</t>
  </si>
  <si>
    <t>Darius Miniotas</t>
  </si>
  <si>
    <t>MB "Po mokyklos"</t>
  </si>
  <si>
    <t>Dokumentinio ilgametražio filmo gamyba</t>
  </si>
  <si>
    <t xml:space="preserve">Televizinės meninės dokumentikos gamyba </t>
  </si>
  <si>
    <t>Dokumentinio trumpametražio filmo gamyba</t>
  </si>
  <si>
    <t>Dokumentinis trumpametražis</t>
  </si>
  <si>
    <t xml:space="preserve">VšĮ „In Script“ </t>
  </si>
  <si>
    <t>Dovilė Šarutytė</t>
  </si>
  <si>
    <t>Irma Pužauskaitė</t>
  </si>
  <si>
    <t>Lietuva, Lenkija</t>
  </si>
  <si>
    <t>Ilmar Raag</t>
  </si>
  <si>
    <t>Estija, Lietuva, Suomija, Ukraina</t>
  </si>
  <si>
    <t>UAB "Artbox"</t>
  </si>
  <si>
    <t>Laurynas Bareiša</t>
  </si>
  <si>
    <t>Algimantas Puipa</t>
  </si>
  <si>
    <t>"Drugelio širdis"</t>
  </si>
  <si>
    <t>"Piligrimai"</t>
  </si>
  <si>
    <t>"Sinefilija"</t>
  </si>
  <si>
    <t xml:space="preserve">Inesa Kurklietytė </t>
  </si>
  <si>
    <t>"BOS"</t>
  </si>
  <si>
    <t>VšĮ "Cat Film Studio"</t>
  </si>
  <si>
    <t>"Aurora"</t>
  </si>
  <si>
    <t>VšĮ "Artbox laisvalaikio klubas"</t>
  </si>
  <si>
    <t>Inna Sahakyan</t>
  </si>
  <si>
    <t>Armėnija, Vokietija, Lietuva</t>
  </si>
  <si>
    <t>"Piktųjų karta"</t>
  </si>
  <si>
    <t>"O-2"</t>
  </si>
  <si>
    <t>"Corpore Sano"</t>
  </si>
  <si>
    <t>Margu Paju</t>
  </si>
  <si>
    <t>Estija, Suomija, Latvija, Lietuva</t>
  </si>
  <si>
    <t>Emilis Vėlyvis</t>
  </si>
  <si>
    <t>VšĮ "Kino kultas"</t>
  </si>
  <si>
    <t>Alantė Kavaitė</t>
  </si>
  <si>
    <t>Prancūzija, Lietuva</t>
  </si>
  <si>
    <t>Kristina Buožytė,            Bruno Samper</t>
  </si>
  <si>
    <t>2020 M.  PAREMTI FILMŲ PARENGIAMŲJŲ IR GAMYBOS  DARBŲ PROJEKTAI</t>
  </si>
  <si>
    <t>2020-2021 m.</t>
  </si>
  <si>
    <t>"Bastūnai"</t>
  </si>
  <si>
    <t>"Vakarinė žvaigždė"</t>
  </si>
  <si>
    <t>"Fanaberija. Įsijunk šviesą"</t>
  </si>
  <si>
    <t>Laura Tamošiūnaitė Šakalienė</t>
  </si>
  <si>
    <t>MB "Oktava LT"</t>
  </si>
  <si>
    <t>"Tuzinas"</t>
  </si>
  <si>
    <t>"Pėdsakai"</t>
  </si>
  <si>
    <t>UAB "Tremora"</t>
  </si>
  <si>
    <t>"Lietus abiejuose krantuose"</t>
  </si>
  <si>
    <t>„Ilgo metro filmas apie gyvenimą“</t>
  </si>
  <si>
    <t>2020 m. skirta suma, EUR</t>
  </si>
  <si>
    <t>Ramunė Čekuolytė</t>
  </si>
  <si>
    <t>Dubravka Turic</t>
  </si>
  <si>
    <t>Kroatija, Rumunija, Lietuva</t>
  </si>
  <si>
    <t>Zaza Khalvashi</t>
  </si>
  <si>
    <t>Gruzija, Lietuva</t>
  </si>
  <si>
    <t>"Sibiro Haiku"</t>
  </si>
  <si>
    <t>Animacinis ilgametražis</t>
  </si>
  <si>
    <t>VšĮ "Just a moment"</t>
  </si>
  <si>
    <t>"Garrano"</t>
  </si>
  <si>
    <t>Animacinis trumpametražis</t>
  </si>
  <si>
    <r>
      <t>David Doutel, Vasco S</t>
    </r>
    <r>
      <rPr>
        <sz val="20"/>
        <rFont val="Calibri"/>
        <family val="2"/>
        <charset val="186"/>
      </rPr>
      <t>á</t>
    </r>
  </si>
  <si>
    <t>VšĮ "Art shot"</t>
  </si>
  <si>
    <t>Portugalija, Lietuva</t>
  </si>
  <si>
    <t>"Dingusios spalvos"</t>
  </si>
  <si>
    <t>Gaute Hesthagen</t>
  </si>
  <si>
    <t>UAB "Animatrix"</t>
  </si>
  <si>
    <t>Norvegija, Lietuva</t>
  </si>
  <si>
    <t>"Tik įsivaizduok"</t>
  </si>
  <si>
    <t>Karolis Kveselis</t>
  </si>
  <si>
    <t>UAB "OAK9 Entertainment"</t>
  </si>
  <si>
    <t>"Mėlynasis mėnulis"</t>
  </si>
  <si>
    <t>Vytautas Kazlauskas</t>
  </si>
  <si>
    <t>UAB "Madstone"</t>
  </si>
  <si>
    <t>"Morsė. Gimtadienis"</t>
  </si>
  <si>
    <t>Ilja Bereznickas</t>
  </si>
  <si>
    <t>Asociacija "Jaunimo studija"</t>
  </si>
  <si>
    <t>"Daug geresnis"</t>
  </si>
  <si>
    <t>Skirmanta Jakaitė</t>
  </si>
  <si>
    <t>"Medžioklė"</t>
  </si>
  <si>
    <t>UAB "Ultra nominum"</t>
  </si>
  <si>
    <t>Aistė Stonytė-Budzinauskienė</t>
  </si>
  <si>
    <t>"Modernus butas"</t>
  </si>
  <si>
    <t>Dainius Liškevičius</t>
  </si>
  <si>
    <t>"Mora Mora"</t>
  </si>
  <si>
    <t>VšĮ "Meno avilys"</t>
  </si>
  <si>
    <t>"Elena"</t>
  </si>
  <si>
    <t>Jurga Šeduikytė-Bareikienė</t>
  </si>
  <si>
    <t>Birutė Sodeikaitė</t>
  </si>
  <si>
    <t>"Roberta"</t>
  </si>
  <si>
    <t>Elena Kairytė</t>
  </si>
  <si>
    <t>UAB "Baltic Productions"</t>
  </si>
  <si>
    <t>"Tiriamieji žurnalistai"</t>
  </si>
  <si>
    <t>Živilė Mičiulytė</t>
  </si>
  <si>
    <t>UAB "Film Jam"</t>
  </si>
  <si>
    <t>"Irena"</t>
  </si>
  <si>
    <t>"XIX a. fotografo palikimas"</t>
  </si>
  <si>
    <t>Giedrė Žickytė</t>
  </si>
  <si>
    <t>VšĮ "Moonmakers"</t>
  </si>
  <si>
    <t>Lietuva, Vokietija</t>
  </si>
  <si>
    <t>Mindaugas Meškauskas</t>
  </si>
  <si>
    <t>UAB "Era film"</t>
  </si>
  <si>
    <t>"Romano vaikystė"</t>
  </si>
  <si>
    <t>Linas Mikuta</t>
  </si>
  <si>
    <t>"Anna"</t>
  </si>
  <si>
    <t>"Kodėl ne džiazas"</t>
  </si>
  <si>
    <t>Jokūbas Vilius Tūras</t>
  </si>
  <si>
    <t>Rimvydas Leipus</t>
  </si>
  <si>
    <t>"Baladė apie stovinčiąją ant tilto"</t>
  </si>
  <si>
    <t>Dalia Cibauskaitė</t>
  </si>
  <si>
    <t>VšĮ "Eik art"</t>
  </si>
  <si>
    <t>"Kurti kad gyventi"</t>
  </si>
  <si>
    <t>Algirdas Tarvydas</t>
  </si>
  <si>
    <t>VšĮ "Dokumentika"</t>
  </si>
  <si>
    <t>"Steigiamojo Seimo šimtmetis. I posėdis"</t>
  </si>
  <si>
    <t>Andrius Lynugaris</t>
  </si>
  <si>
    <t>VšĮ "Pilietinė medija"</t>
  </si>
  <si>
    <t>"Žaidimas pagal auksinį berniuką"</t>
  </si>
  <si>
    <t>Kęstutis Bražiūnas</t>
  </si>
  <si>
    <t>VšĮ "Ketvirtoji valdžia"</t>
  </si>
  <si>
    <t>"Omarų sriuba"</t>
  </si>
  <si>
    <t>Pepe Andreu, Rafa Molés</t>
  </si>
  <si>
    <t>UAB "Ultra Nominum“</t>
  </si>
  <si>
    <t>Ispanija, Islandija, Lietuva</t>
  </si>
  <si>
    <t>"Geras gyvenimas"</t>
  </si>
  <si>
    <t>Marta Dauliūtė, Viktorija Šiaulytė</t>
  </si>
  <si>
    <t>Švedija, Suomija, Lietuva</t>
  </si>
  <si>
    <t>"Narek"</t>
  </si>
  <si>
    <t>Audrius Stonys</t>
  </si>
  <si>
    <t>VšĮ "ŪKŲ studija"</t>
  </si>
  <si>
    <t>"Biodestruktoriai"</t>
  </si>
  <si>
    <t>Aistė Žegulytė</t>
  </si>
  <si>
    <t>"Dvigubas kelionių agento gyvenimas"</t>
  </si>
  <si>
    <t>Artūras Jevdokimovas, Aušra Lukošiūnienė</t>
  </si>
  <si>
    <t>VšĮ "Kino mintys“</t>
  </si>
  <si>
    <t>Simona Žemaitytė</t>
  </si>
  <si>
    <t>VšĮ "Artišokai“</t>
  </si>
  <si>
    <t>Ramunė Kudzmanaitė</t>
  </si>
  <si>
    <t>„Linksmas ir liūdnas Jurgio gyvenimas“</t>
  </si>
  <si>
    <t>Televizinis vaidybinis filmas</t>
  </si>
  <si>
    <t>Deimantas Narkevičius</t>
  </si>
  <si>
    <t xml:space="preserve">VšĮ „Kino mintys“ </t>
  </si>
  <si>
    <t xml:space="preserve">MB „Po mokyklos“ </t>
  </si>
  <si>
    <t>Titas Laucius</t>
  </si>
  <si>
    <t>Dovilė Gasiūnaitė</t>
  </si>
  <si>
    <t xml:space="preserve">VšĮ „Kino kultas“ </t>
  </si>
  <si>
    <t>Eglė Vertelytė</t>
  </si>
  <si>
    <t xml:space="preserve">VšĮ „Dansu films“ </t>
  </si>
  <si>
    <t xml:space="preserve">VšĮ „Čiobreliai“ </t>
  </si>
  <si>
    <t>Karolis Kaupinis</t>
  </si>
  <si>
    <t>Ernestas Jankauskas</t>
  </si>
  <si>
    <t xml:space="preserve">VšĮ „Studija 2“ </t>
  </si>
  <si>
    <t xml:space="preserve">UAB „Ulvyds“ </t>
  </si>
  <si>
    <t xml:space="preserve">UAB „Kino studija“ </t>
  </si>
  <si>
    <t xml:space="preserve">VšĮ „Film Jam“ </t>
  </si>
  <si>
    <t>Mantas Kvedaravičius</t>
  </si>
  <si>
    <t>Jonas Banys</t>
  </si>
  <si>
    <t>Jurgis Matulevičius</t>
  </si>
  <si>
    <t>Pranas Morkus</t>
  </si>
  <si>
    <t>Indrė Ciesiūnienė</t>
  </si>
  <si>
    <t>Jurga Tumasonytė, Janina Lapinskaitė</t>
  </si>
  <si>
    <t>Teklė Kavtaradzė</t>
  </si>
  <si>
    <t>"Nuvarginta siela"</t>
  </si>
  <si>
    <t>"Prapuolantys"</t>
  </si>
  <si>
    <t>"'Vilniaus pokeris"</t>
  </si>
  <si>
    <t>"Čikaga"</t>
  </si>
  <si>
    <t>"Kinų jūra"</t>
  </si>
  <si>
    <t>"Kalnaberžė"</t>
  </si>
  <si>
    <t>"Liga Nr. F63.9"</t>
  </si>
  <si>
    <t>"Pensilvanijos angliakasių Lietuva"</t>
  </si>
  <si>
    <t>"Pelytė"</t>
  </si>
  <si>
    <t>"Paradas"</t>
  </si>
  <si>
    <t>"Logistas"</t>
  </si>
  <si>
    <t>"Trolių ferma"</t>
  </si>
  <si>
    <t>"Kaspervizija"</t>
  </si>
  <si>
    <t>"Slow"</t>
  </si>
  <si>
    <t>"Trys auksakasio sapnai"</t>
  </si>
  <si>
    <t>Domas Vilčinskas</t>
  </si>
  <si>
    <t>Marija Kavtaradzė</t>
  </si>
  <si>
    <t>VŠĮ "Extimacy Films"</t>
  </si>
  <si>
    <t xml:space="preserve"> </t>
  </si>
  <si>
    <t>VISO skirta filmų parengiamiesiems darbams:</t>
  </si>
  <si>
    <t>Jurga Vilė</t>
  </si>
  <si>
    <t>"Šeima"</t>
  </si>
  <si>
    <t>2018-2020 m.</t>
  </si>
  <si>
    <t>Austėja Urbaitė</t>
  </si>
  <si>
    <t>VšĮ "Fralita Films"</t>
  </si>
  <si>
    <t>VšĮ "Vilniaus kino ir teatro grupė"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</si>
</sst>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b/>
      <u/>
      <sz val="20"/>
      <color theme="1"/>
      <name val="Calibri"/>
      <family val="2"/>
      <charset val="186"/>
      <scheme val="minor"/>
    </font>
    <font>
      <u/>
      <sz val="20"/>
      <color theme="1"/>
      <name val="Calibri"/>
      <family val="2"/>
      <charset val="186"/>
      <scheme val="minor"/>
    </font>
    <font>
      <sz val="20"/>
      <color theme="1"/>
      <name val="Calibri"/>
      <family val="2"/>
      <charset val="186"/>
      <scheme val="minor"/>
    </font>
    <font>
      <b/>
      <sz val="20"/>
      <color theme="1"/>
      <name val="Calibri"/>
      <family val="2"/>
      <charset val="186"/>
      <scheme val="minor"/>
    </font>
    <font>
      <sz val="20"/>
      <name val="Calibri"/>
      <family val="2"/>
      <charset val="186"/>
      <scheme val="minor"/>
    </font>
    <font>
      <b/>
      <sz val="20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sz val="20"/>
      <name val="Calibri"/>
      <family val="2"/>
      <charset val="186"/>
    </font>
    <font>
      <b/>
      <u/>
      <sz val="26"/>
      <color theme="1"/>
      <name val="Calibri"/>
      <family val="2"/>
      <charset val="186"/>
      <scheme val="minor"/>
    </font>
    <font>
      <u/>
      <sz val="26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8">
    <xf numFmtId="0" fontId="0" fillId="0" borderId="0" xfId="0"/>
    <xf numFmtId="0" fontId="4" fillId="2" borderId="0" xfId="0" applyFont="1" applyFill="1"/>
    <xf numFmtId="0" fontId="5" fillId="2" borderId="0" xfId="0" applyFont="1" applyFill="1" applyBorder="1" applyAlignment="1">
      <alignment horizontal="center"/>
    </xf>
    <xf numFmtId="0" fontId="4" fillId="2" borderId="0" xfId="0" applyFont="1" applyFill="1" applyBorder="1"/>
    <xf numFmtId="4" fontId="6" fillId="2" borderId="6" xfId="0" applyNumberFormat="1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6" fillId="2" borderId="1" xfId="0" quotePrefix="1" applyFont="1" applyFill="1" applyBorder="1" applyAlignment="1">
      <alignment horizontal="center" vertical="center" wrapText="1"/>
    </xf>
    <xf numFmtId="0" fontId="6" fillId="2" borderId="2" xfId="0" quotePrefix="1" applyFont="1" applyFill="1" applyBorder="1" applyAlignment="1">
      <alignment horizontal="center" vertical="center" wrapText="1"/>
    </xf>
    <xf numFmtId="2" fontId="6" fillId="2" borderId="1" xfId="0" quotePrefix="1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4" fontId="6" fillId="2" borderId="1" xfId="0" quotePrefix="1" applyNumberFormat="1" applyFont="1" applyFill="1" applyBorder="1" applyAlignment="1">
      <alignment horizontal="center" vertical="center" wrapText="1"/>
    </xf>
    <xf numFmtId="4" fontId="6" fillId="2" borderId="21" xfId="0" applyNumberFormat="1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vertical="center" wrapText="1"/>
    </xf>
    <xf numFmtId="4" fontId="7" fillId="2" borderId="15" xfId="0" applyNumberFormat="1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20" xfId="0" quotePrefix="1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vertical="center" wrapText="1"/>
    </xf>
    <xf numFmtId="4" fontId="6" fillId="2" borderId="1" xfId="0" applyNumberFormat="1" applyFont="1" applyFill="1" applyBorder="1" applyAlignment="1">
      <alignment horizontal="center" vertical="center"/>
    </xf>
    <xf numFmtId="4" fontId="6" fillId="2" borderId="4" xfId="0" applyNumberFormat="1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4" xfId="0" quotePrefix="1" applyFont="1" applyFill="1" applyBorder="1" applyAlignment="1">
      <alignment horizontal="center" vertical="center" wrapText="1"/>
    </xf>
    <xf numFmtId="0" fontId="6" fillId="2" borderId="27" xfId="0" quotePrefix="1" applyFont="1" applyFill="1" applyBorder="1" applyAlignment="1">
      <alignment horizontal="center" vertical="center" wrapText="1"/>
    </xf>
    <xf numFmtId="4" fontId="6" fillId="2" borderId="27" xfId="0" applyNumberFormat="1" applyFont="1" applyFill="1" applyBorder="1" applyAlignment="1">
      <alignment horizontal="center" vertical="center" wrapText="1"/>
    </xf>
    <xf numFmtId="0" fontId="6" fillId="2" borderId="27" xfId="0" applyFont="1" applyFill="1" applyBorder="1" applyAlignment="1">
      <alignment horizontal="center" vertical="center" wrapText="1"/>
    </xf>
    <xf numFmtId="0" fontId="6" fillId="2" borderId="21" xfId="0" quotePrefix="1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4" fontId="6" fillId="2" borderId="18" xfId="0" applyNumberFormat="1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vertical="center" wrapText="1"/>
    </xf>
    <xf numFmtId="0" fontId="6" fillId="2" borderId="34" xfId="0" applyFont="1" applyFill="1" applyBorder="1" applyAlignment="1">
      <alignment horizontal="center" vertical="center" wrapText="1"/>
    </xf>
    <xf numFmtId="4" fontId="6" fillId="2" borderId="21" xfId="0" applyNumberFormat="1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6" fillId="2" borderId="36" xfId="0" applyFont="1" applyFill="1" applyBorder="1"/>
    <xf numFmtId="4" fontId="7" fillId="2" borderId="36" xfId="0" applyNumberFormat="1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 wrapText="1"/>
    </xf>
    <xf numFmtId="0" fontId="6" fillId="2" borderId="18" xfId="0" quotePrefix="1" applyFont="1" applyFill="1" applyBorder="1" applyAlignment="1">
      <alignment horizontal="center" vertical="center" wrapText="1"/>
    </xf>
    <xf numFmtId="0" fontId="6" fillId="2" borderId="38" xfId="0" applyFont="1" applyFill="1" applyBorder="1"/>
    <xf numFmtId="0" fontId="6" fillId="2" borderId="37" xfId="0" applyFont="1" applyFill="1" applyBorder="1" applyAlignment="1">
      <alignment horizontal="center" vertical="center" wrapText="1"/>
    </xf>
    <xf numFmtId="4" fontId="6" fillId="2" borderId="6" xfId="0" applyNumberFormat="1" applyFont="1" applyFill="1" applyBorder="1" applyAlignment="1">
      <alignment horizontal="center" vertical="center"/>
    </xf>
    <xf numFmtId="0" fontId="6" fillId="2" borderId="3" xfId="0" applyFont="1" applyFill="1" applyBorder="1"/>
    <xf numFmtId="4" fontId="6" fillId="2" borderId="4" xfId="0" applyNumberFormat="1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7" fillId="2" borderId="23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6" fillId="2" borderId="22" xfId="0" applyFont="1" applyFill="1" applyBorder="1"/>
    <xf numFmtId="0" fontId="6" fillId="2" borderId="10" xfId="0" applyFont="1" applyFill="1" applyBorder="1" applyAlignment="1">
      <alignment horizontal="center" vertical="center" wrapText="1"/>
    </xf>
    <xf numFmtId="0" fontId="6" fillId="2" borderId="6" xfId="0" quotePrefix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8" xfId="0" applyFont="1" applyFill="1" applyBorder="1" applyAlignment="1">
      <alignment horizontal="center" vertical="center" wrapText="1"/>
    </xf>
    <xf numFmtId="0" fontId="4" fillId="2" borderId="0" xfId="0" quotePrefix="1" applyFont="1" applyFill="1" applyBorder="1" applyAlignment="1">
      <alignment vertical="center" wrapText="1"/>
    </xf>
    <xf numFmtId="4" fontId="4" fillId="2" borderId="0" xfId="0" applyNumberFormat="1" applyFont="1" applyFill="1" applyBorder="1" applyAlignment="1">
      <alignment vertical="center" wrapText="1"/>
    </xf>
    <xf numFmtId="2" fontId="6" fillId="2" borderId="2" xfId="0" quotePrefix="1" applyNumberFormat="1" applyFont="1" applyFill="1" applyBorder="1" applyAlignment="1">
      <alignment horizontal="center" vertical="center" wrapText="1"/>
    </xf>
    <xf numFmtId="3" fontId="6" fillId="2" borderId="6" xfId="0" applyNumberFormat="1" applyFont="1" applyFill="1" applyBorder="1" applyAlignment="1">
      <alignment horizontal="center" vertical="center" wrapText="1"/>
    </xf>
    <xf numFmtId="0" fontId="6" fillId="2" borderId="39" xfId="0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center" vertical="center" wrapText="1"/>
    </xf>
    <xf numFmtId="4" fontId="6" fillId="2" borderId="24" xfId="0" applyNumberFormat="1" applyFont="1" applyFill="1" applyBorder="1" applyAlignment="1">
      <alignment horizontal="center" vertical="center" wrapText="1"/>
    </xf>
    <xf numFmtId="0" fontId="6" fillId="2" borderId="26" xfId="0" quotePrefix="1" applyFont="1" applyFill="1" applyBorder="1" applyAlignment="1">
      <alignment horizontal="center" vertical="center" wrapText="1"/>
    </xf>
    <xf numFmtId="0" fontId="6" fillId="2" borderId="6" xfId="0" applyFont="1" applyFill="1" applyBorder="1"/>
    <xf numFmtId="0" fontId="6" fillId="2" borderId="5" xfId="0" applyFont="1" applyFill="1" applyBorder="1"/>
    <xf numFmtId="0" fontId="4" fillId="2" borderId="1" xfId="0" applyFont="1" applyFill="1" applyBorder="1"/>
    <xf numFmtId="0" fontId="6" fillId="2" borderId="24" xfId="0" quotePrefix="1" applyFont="1" applyFill="1" applyBorder="1" applyAlignment="1">
      <alignment horizontal="center" vertical="center" wrapText="1"/>
    </xf>
    <xf numFmtId="0" fontId="6" fillId="2" borderId="30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2" borderId="32" xfId="0" quotePrefix="1" applyFont="1" applyFill="1" applyBorder="1" applyAlignment="1">
      <alignment horizontal="center" vertical="center" wrapText="1"/>
    </xf>
    <xf numFmtId="0" fontId="6" fillId="2" borderId="40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vertical="center" wrapText="1"/>
    </xf>
    <xf numFmtId="0" fontId="0" fillId="2" borderId="23" xfId="0" applyFill="1" applyBorder="1" applyAlignment="1">
      <alignment vertical="center" wrapText="1"/>
    </xf>
    <xf numFmtId="0" fontId="7" fillId="2" borderId="25" xfId="0" applyFont="1" applyFill="1" applyBorder="1" applyAlignment="1">
      <alignment vertical="center" wrapText="1"/>
    </xf>
    <xf numFmtId="0" fontId="0" fillId="2" borderId="15" xfId="0" applyFill="1" applyBorder="1" applyAlignment="1">
      <alignment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25" xfId="0" applyFont="1" applyFill="1" applyBorder="1" applyAlignment="1">
      <alignment horizontal="center" vertical="center" wrapText="1"/>
    </xf>
    <xf numFmtId="0" fontId="6" fillId="2" borderId="33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0" fillId="2" borderId="35" xfId="0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/>
    </xf>
    <xf numFmtId="0" fontId="12" fillId="2" borderId="0" xfId="0" applyFont="1" applyFill="1" applyAlignment="1">
      <alignment horizontal="center"/>
    </xf>
    <xf numFmtId="0" fontId="6" fillId="2" borderId="9" xfId="0" quotePrefix="1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29" xfId="0" applyFont="1" applyFill="1" applyBorder="1" applyAlignment="1">
      <alignment horizontal="center" vertical="center" wrapText="1"/>
    </xf>
    <xf numFmtId="0" fontId="8" fillId="2" borderId="31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8" fillId="2" borderId="30" xfId="0" applyFont="1" applyFill="1" applyBorder="1" applyAlignment="1">
      <alignment horizontal="center" vertical="center" wrapText="1"/>
    </xf>
    <xf numFmtId="0" fontId="8" fillId="2" borderId="32" xfId="0" applyFont="1" applyFill="1" applyBorder="1" applyAlignment="1">
      <alignment horizontal="center" vertical="center" wrapText="1"/>
    </xf>
    <xf numFmtId="0" fontId="6" fillId="2" borderId="30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0" fillId="2" borderId="25" xfId="0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imanskyte/Desktop/FINANSAI/&#8222;2019-m.-paremti-filmu-parengiamuju-ir-gamybos-darbu-projektai_KOreguojamas&#8220;_publikavimui%20&#303;%20svetain&#28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KC parama"/>
    </sheetNames>
    <sheetDataSet>
      <sheetData sheetId="0">
        <row r="53">
          <cell r="C53" t="str">
            <v>"Stebuklo belaukiant"</v>
          </cell>
          <cell r="D53" t="str">
            <v>Dokumentinis ilgametražis</v>
          </cell>
          <cell r="G53" t="str">
            <v>2019-2020 m.</v>
          </cell>
          <cell r="H53">
            <v>65000</v>
          </cell>
          <cell r="I53" t="str">
            <v>Aloyzas Jančoras</v>
          </cell>
          <cell r="J53" t="str">
            <v xml:space="preserve">VšĮ „Aloyzo Jančoro videoantologija“ </v>
          </cell>
        </row>
        <row r="56">
          <cell r="C56" t="str">
            <v xml:space="preserve">„Sugrįžę iš Niujorko“ </v>
          </cell>
          <cell r="D56" t="str">
            <v>Dokumentinis ilgametražis</v>
          </cell>
          <cell r="G56" t="str">
            <v>2019-2020 m.</v>
          </cell>
          <cell r="H56">
            <v>62000</v>
          </cell>
          <cell r="I56" t="str">
            <v>Ramunė Rakauskaitė</v>
          </cell>
          <cell r="J56" t="str">
            <v xml:space="preserve">UAB „Ultra Nominum“ 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9"/>
  <sheetViews>
    <sheetView tabSelected="1" topLeftCell="A77" zoomScale="50" zoomScaleNormal="50" workbookViewId="0">
      <selection activeCell="I88" sqref="I88"/>
    </sheetView>
  </sheetViews>
  <sheetFormatPr defaultRowHeight="26.25" x14ac:dyDescent="0.4"/>
  <cols>
    <col min="1" max="1" width="27.28515625" style="1" customWidth="1"/>
    <col min="2" max="2" width="57" style="1" customWidth="1"/>
    <col min="3" max="3" width="60.140625" style="1" customWidth="1"/>
    <col min="4" max="4" width="52" style="1" customWidth="1"/>
    <col min="5" max="5" width="25.85546875" style="1" customWidth="1"/>
    <col min="6" max="6" width="28.85546875" style="1" customWidth="1"/>
    <col min="7" max="7" width="31.42578125" style="1" customWidth="1"/>
    <col min="8" max="8" width="45.140625" style="1" customWidth="1"/>
    <col min="9" max="9" width="50.85546875" style="1" customWidth="1"/>
    <col min="10" max="10" width="41.42578125" style="1" customWidth="1"/>
    <col min="11" max="11" width="15.28515625" style="1" customWidth="1"/>
    <col min="12" max="12" width="9.140625" style="1"/>
    <col min="13" max="13" width="19.140625" style="1" customWidth="1"/>
    <col min="14" max="16384" width="9.140625" style="1"/>
  </cols>
  <sheetData>
    <row r="1" spans="1:10" ht="33.75" x14ac:dyDescent="0.5">
      <c r="A1" s="92" t="s">
        <v>68</v>
      </c>
      <c r="B1" s="92"/>
      <c r="C1" s="92"/>
      <c r="D1" s="92"/>
      <c r="E1" s="92"/>
      <c r="F1" s="92"/>
      <c r="G1" s="92"/>
      <c r="H1" s="92"/>
      <c r="I1" s="93"/>
    </row>
    <row r="2" spans="1:10" x14ac:dyDescent="0.4">
      <c r="A2" s="58"/>
      <c r="B2" s="58"/>
      <c r="C2" s="58"/>
      <c r="D2" s="58"/>
      <c r="E2" s="58"/>
      <c r="F2" s="58"/>
      <c r="G2" s="58"/>
      <c r="H2" s="58"/>
      <c r="I2" s="59"/>
    </row>
    <row r="3" spans="1:10" ht="27" thickBot="1" x14ac:dyDescent="0.45">
      <c r="A3" s="2"/>
      <c r="B3" s="2"/>
      <c r="C3" s="2"/>
      <c r="D3" s="2"/>
      <c r="E3" s="2"/>
      <c r="F3" s="2"/>
      <c r="G3" s="2"/>
      <c r="H3" s="2"/>
      <c r="I3" s="3"/>
    </row>
    <row r="4" spans="1:10" ht="168" customHeight="1" thickBot="1" x14ac:dyDescent="0.45">
      <c r="A4" s="12"/>
      <c r="B4" s="12" t="s">
        <v>6</v>
      </c>
      <c r="C4" s="13" t="s">
        <v>7</v>
      </c>
      <c r="D4" s="13" t="s">
        <v>8</v>
      </c>
      <c r="E4" s="13" t="s">
        <v>80</v>
      </c>
      <c r="F4" s="12" t="s">
        <v>17</v>
      </c>
      <c r="G4" s="13" t="s">
        <v>19</v>
      </c>
      <c r="H4" s="13" t="s">
        <v>16</v>
      </c>
      <c r="I4" s="13" t="s">
        <v>1</v>
      </c>
      <c r="J4" s="13" t="s">
        <v>2</v>
      </c>
    </row>
    <row r="5" spans="1:10" ht="49.5" customHeight="1" x14ac:dyDescent="0.4">
      <c r="A5" s="100" t="s">
        <v>0</v>
      </c>
      <c r="B5" s="94" t="s">
        <v>3</v>
      </c>
      <c r="C5" s="61" t="s">
        <v>79</v>
      </c>
      <c r="D5" s="62" t="s">
        <v>4</v>
      </c>
      <c r="E5" s="4">
        <v>311500</v>
      </c>
      <c r="F5" s="35" t="s">
        <v>21</v>
      </c>
      <c r="G5" s="4">
        <v>360000</v>
      </c>
      <c r="H5" s="5" t="s">
        <v>40</v>
      </c>
      <c r="I5" s="5" t="s">
        <v>20</v>
      </c>
      <c r="J5" s="32"/>
    </row>
    <row r="6" spans="1:10" ht="60" customHeight="1" x14ac:dyDescent="0.4">
      <c r="A6" s="95"/>
      <c r="B6" s="95"/>
      <c r="C6" s="63" t="s">
        <v>28</v>
      </c>
      <c r="D6" s="14" t="s">
        <v>4</v>
      </c>
      <c r="E6" s="6">
        <v>80000</v>
      </c>
      <c r="F6" s="35" t="s">
        <v>21</v>
      </c>
      <c r="G6" s="35">
        <v>180000</v>
      </c>
      <c r="H6" s="36" t="s">
        <v>43</v>
      </c>
      <c r="I6" s="36" t="s">
        <v>30</v>
      </c>
      <c r="J6" s="64" t="s">
        <v>44</v>
      </c>
    </row>
    <row r="7" spans="1:10" ht="48" customHeight="1" x14ac:dyDescent="0.4">
      <c r="A7" s="95"/>
      <c r="B7" s="95"/>
      <c r="C7" s="63" t="s">
        <v>60</v>
      </c>
      <c r="D7" s="14" t="s">
        <v>4</v>
      </c>
      <c r="E7" s="6">
        <v>137000</v>
      </c>
      <c r="F7" s="35" t="s">
        <v>21</v>
      </c>
      <c r="G7" s="6">
        <v>142500</v>
      </c>
      <c r="H7" s="8" t="s">
        <v>65</v>
      </c>
      <c r="I7" s="8" t="s">
        <v>45</v>
      </c>
      <c r="J7" s="7" t="s">
        <v>66</v>
      </c>
    </row>
    <row r="8" spans="1:10" ht="51" customHeight="1" x14ac:dyDescent="0.4">
      <c r="A8" s="95"/>
      <c r="B8" s="95"/>
      <c r="C8" s="63" t="s">
        <v>23</v>
      </c>
      <c r="D8" s="14" t="s">
        <v>4</v>
      </c>
      <c r="E8" s="6">
        <v>270000</v>
      </c>
      <c r="F8" s="6" t="s">
        <v>21</v>
      </c>
      <c r="G8" s="6">
        <v>320000</v>
      </c>
      <c r="H8" s="8" t="s">
        <v>41</v>
      </c>
      <c r="I8" s="8" t="s">
        <v>12</v>
      </c>
      <c r="J8" s="38" t="s">
        <v>42</v>
      </c>
    </row>
    <row r="9" spans="1:10" ht="50.1" customHeight="1" x14ac:dyDescent="0.4">
      <c r="A9" s="95"/>
      <c r="B9" s="95"/>
      <c r="C9" s="78" t="s">
        <v>58</v>
      </c>
      <c r="D9" s="34" t="s">
        <v>4</v>
      </c>
      <c r="E9" s="39">
        <v>492000</v>
      </c>
      <c r="F9" s="39" t="s">
        <v>21</v>
      </c>
      <c r="G9" s="39">
        <v>522000</v>
      </c>
      <c r="H9" s="40" t="s">
        <v>63</v>
      </c>
      <c r="I9" s="40" t="s">
        <v>64</v>
      </c>
      <c r="J9" s="7"/>
    </row>
    <row r="10" spans="1:10" ht="48" hidden="1" customHeight="1" x14ac:dyDescent="0.4">
      <c r="A10" s="95"/>
      <c r="B10" s="95"/>
      <c r="C10" s="15"/>
      <c r="D10" s="14"/>
      <c r="E10" s="6"/>
      <c r="F10" s="6"/>
      <c r="G10" s="6"/>
      <c r="H10" s="6"/>
      <c r="I10" s="16"/>
      <c r="J10" s="7"/>
    </row>
    <row r="11" spans="1:10" ht="48" hidden="1" customHeight="1" x14ac:dyDescent="0.4">
      <c r="A11" s="95"/>
      <c r="B11" s="95"/>
      <c r="C11" s="63"/>
      <c r="D11" s="14"/>
      <c r="E11" s="6"/>
      <c r="F11" s="6"/>
      <c r="G11" s="6"/>
      <c r="H11" s="8"/>
      <c r="I11" s="8"/>
      <c r="J11" s="7"/>
    </row>
    <row r="12" spans="1:10" ht="48" hidden="1" customHeight="1" x14ac:dyDescent="0.4">
      <c r="A12" s="95"/>
      <c r="B12" s="95"/>
      <c r="C12" s="15"/>
      <c r="D12" s="14"/>
      <c r="E12" s="6"/>
      <c r="F12" s="6"/>
      <c r="G12" s="6"/>
      <c r="H12" s="8"/>
      <c r="I12" s="17"/>
      <c r="J12" s="7"/>
    </row>
    <row r="13" spans="1:10" ht="48" hidden="1" customHeight="1" thickBot="1" x14ac:dyDescent="0.45">
      <c r="A13" s="95"/>
      <c r="B13" s="95"/>
      <c r="C13" s="15"/>
      <c r="D13" s="14"/>
      <c r="E13" s="6"/>
      <c r="F13" s="6"/>
      <c r="G13" s="6"/>
      <c r="H13" s="8"/>
      <c r="I13" s="17"/>
      <c r="J13" s="7"/>
    </row>
    <row r="14" spans="1:10" ht="48" hidden="1" customHeight="1" thickBot="1" x14ac:dyDescent="0.45">
      <c r="A14" s="95"/>
      <c r="B14" s="95"/>
      <c r="C14" s="15"/>
      <c r="D14" s="14"/>
      <c r="E14" s="6"/>
      <c r="F14" s="6"/>
      <c r="G14" s="6"/>
      <c r="H14" s="8"/>
      <c r="I14" s="17"/>
      <c r="J14" s="7"/>
    </row>
    <row r="15" spans="1:10" ht="48" hidden="1" customHeight="1" x14ac:dyDescent="0.4">
      <c r="A15" s="95"/>
      <c r="B15" s="95"/>
      <c r="C15" s="15"/>
      <c r="D15" s="14"/>
      <c r="E15" s="6"/>
      <c r="F15" s="6"/>
      <c r="G15" s="6"/>
      <c r="H15" s="8"/>
      <c r="I15" s="8"/>
      <c r="J15" s="7"/>
    </row>
    <row r="16" spans="1:10" ht="48" hidden="1" customHeight="1" thickBot="1" x14ac:dyDescent="0.45">
      <c r="A16" s="95"/>
      <c r="B16" s="95"/>
      <c r="C16" s="15"/>
      <c r="D16" s="14"/>
      <c r="E16" s="6"/>
      <c r="F16" s="6"/>
      <c r="G16" s="6"/>
      <c r="H16" s="8"/>
      <c r="I16" s="8"/>
      <c r="J16" s="7"/>
    </row>
    <row r="17" spans="1:12" ht="48" hidden="1" customHeight="1" x14ac:dyDescent="0.4">
      <c r="A17" s="95"/>
      <c r="B17" s="95"/>
      <c r="C17" s="15"/>
      <c r="D17" s="14"/>
      <c r="E17" s="6"/>
      <c r="F17" s="6"/>
      <c r="G17" s="6"/>
      <c r="H17" s="8"/>
      <c r="I17" s="17"/>
      <c r="J17" s="7"/>
    </row>
    <row r="18" spans="1:12" ht="48" hidden="1" customHeight="1" thickBot="1" x14ac:dyDescent="0.45">
      <c r="A18" s="95"/>
      <c r="B18" s="95"/>
      <c r="C18" s="63"/>
      <c r="D18" s="14"/>
      <c r="E18" s="6"/>
      <c r="F18" s="8"/>
      <c r="G18" s="6"/>
      <c r="H18" s="8"/>
      <c r="I18" s="8"/>
      <c r="J18" s="7"/>
    </row>
    <row r="19" spans="1:12" ht="48" hidden="1" customHeight="1" x14ac:dyDescent="0.4">
      <c r="A19" s="95"/>
      <c r="B19" s="95"/>
      <c r="C19" s="15"/>
      <c r="D19" s="14"/>
      <c r="E19" s="6"/>
      <c r="F19" s="6"/>
      <c r="G19" s="6"/>
      <c r="H19" s="8"/>
      <c r="I19" s="17"/>
      <c r="J19" s="7"/>
    </row>
    <row r="20" spans="1:12" ht="48" hidden="1" customHeight="1" thickBot="1" x14ac:dyDescent="0.45">
      <c r="A20" s="95"/>
      <c r="B20" s="95"/>
      <c r="C20" s="15"/>
      <c r="D20" s="14"/>
      <c r="E20" s="6"/>
      <c r="F20" s="6"/>
      <c r="G20" s="6"/>
      <c r="H20" s="8"/>
      <c r="I20" s="17"/>
      <c r="J20" s="7"/>
    </row>
    <row r="21" spans="1:12" ht="48" hidden="1" customHeight="1" x14ac:dyDescent="0.4">
      <c r="A21" s="95"/>
      <c r="B21" s="95"/>
      <c r="C21" s="15"/>
      <c r="D21" s="14"/>
      <c r="E21" s="6"/>
      <c r="F21" s="6"/>
      <c r="G21" s="6"/>
      <c r="H21" s="8"/>
      <c r="I21" s="8"/>
      <c r="J21" s="7"/>
    </row>
    <row r="22" spans="1:12" ht="48" hidden="1" customHeight="1" x14ac:dyDescent="0.4">
      <c r="A22" s="95"/>
      <c r="B22" s="95"/>
      <c r="C22" s="15"/>
      <c r="D22" s="14"/>
      <c r="E22" s="6"/>
      <c r="F22" s="6"/>
      <c r="G22" s="6"/>
      <c r="H22" s="8"/>
      <c r="I22" s="8"/>
      <c r="J22" s="7"/>
    </row>
    <row r="23" spans="1:12" ht="48" hidden="1" customHeight="1" x14ac:dyDescent="0.4">
      <c r="A23" s="95"/>
      <c r="B23" s="95"/>
      <c r="C23" s="15"/>
      <c r="D23" s="14"/>
      <c r="E23" s="6"/>
      <c r="F23" s="6"/>
      <c r="G23" s="6"/>
      <c r="H23" s="8"/>
      <c r="I23" s="8"/>
      <c r="J23" s="7"/>
    </row>
    <row r="24" spans="1:12" ht="48" hidden="1" customHeight="1" x14ac:dyDescent="0.4">
      <c r="A24" s="95"/>
      <c r="B24" s="95"/>
      <c r="C24" s="15"/>
      <c r="D24" s="14"/>
      <c r="E24" s="6"/>
      <c r="F24" s="6"/>
      <c r="G24" s="6"/>
      <c r="H24" s="8"/>
      <c r="I24" s="8"/>
      <c r="J24" s="7"/>
    </row>
    <row r="25" spans="1:12" ht="48" hidden="1" customHeight="1" x14ac:dyDescent="0.4">
      <c r="A25" s="95"/>
      <c r="B25" s="95"/>
      <c r="C25" s="15"/>
      <c r="D25" s="6"/>
      <c r="E25" s="6"/>
      <c r="F25" s="6"/>
      <c r="G25" s="6"/>
      <c r="H25" s="8"/>
      <c r="I25" s="17"/>
      <c r="J25" s="7"/>
    </row>
    <row r="26" spans="1:12" ht="48" hidden="1" customHeight="1" thickBot="1" x14ac:dyDescent="0.45">
      <c r="A26" s="95"/>
      <c r="B26" s="95"/>
      <c r="C26" s="15"/>
      <c r="D26" s="14"/>
      <c r="E26" s="6"/>
      <c r="F26" s="6"/>
      <c r="G26" s="6"/>
      <c r="H26" s="8"/>
      <c r="I26" s="17"/>
      <c r="J26" s="7"/>
    </row>
    <row r="27" spans="1:12" ht="48" hidden="1" customHeight="1" x14ac:dyDescent="0.4">
      <c r="A27" s="95"/>
      <c r="B27" s="95"/>
      <c r="C27" s="15"/>
      <c r="D27" s="14"/>
      <c r="E27" s="6"/>
      <c r="F27" s="6"/>
      <c r="G27" s="6"/>
      <c r="H27" s="6"/>
      <c r="I27" s="16"/>
      <c r="J27" s="7"/>
      <c r="K27" s="65"/>
      <c r="L27" s="66"/>
    </row>
    <row r="28" spans="1:12" ht="48" hidden="1" customHeight="1" x14ac:dyDescent="0.4">
      <c r="A28" s="95"/>
      <c r="B28" s="95"/>
      <c r="C28" s="15"/>
      <c r="D28" s="14"/>
      <c r="E28" s="6"/>
      <c r="F28" s="6"/>
      <c r="G28" s="6"/>
      <c r="H28" s="6"/>
      <c r="I28" s="16"/>
      <c r="J28" s="7"/>
      <c r="K28" s="65"/>
      <c r="L28" s="66"/>
    </row>
    <row r="29" spans="1:12" ht="48" hidden="1" customHeight="1" thickBot="1" x14ac:dyDescent="0.45">
      <c r="A29" s="95"/>
      <c r="B29" s="95"/>
      <c r="C29" s="15"/>
      <c r="D29" s="14"/>
      <c r="E29" s="6"/>
      <c r="F29" s="6"/>
      <c r="G29" s="6"/>
      <c r="H29" s="6"/>
      <c r="I29" s="16"/>
      <c r="J29" s="7"/>
      <c r="K29" s="65"/>
      <c r="L29" s="66"/>
    </row>
    <row r="30" spans="1:12" ht="48" hidden="1" customHeight="1" x14ac:dyDescent="0.4">
      <c r="A30" s="95"/>
      <c r="B30" s="95"/>
      <c r="C30" s="67"/>
      <c r="D30" s="16"/>
      <c r="E30" s="6"/>
      <c r="F30" s="6"/>
      <c r="G30" s="6"/>
      <c r="H30" s="16"/>
      <c r="I30" s="17"/>
      <c r="J30" s="7"/>
      <c r="K30" s="65"/>
      <c r="L30" s="66"/>
    </row>
    <row r="31" spans="1:12" ht="48" hidden="1" customHeight="1" x14ac:dyDescent="0.4">
      <c r="A31" s="95"/>
      <c r="B31" s="95"/>
      <c r="C31" s="67"/>
      <c r="D31" s="16"/>
      <c r="E31" s="6"/>
      <c r="F31" s="6"/>
      <c r="G31" s="6"/>
      <c r="H31" s="16"/>
      <c r="I31" s="17"/>
      <c r="J31" s="18"/>
      <c r="K31" s="65"/>
      <c r="L31" s="66"/>
    </row>
    <row r="32" spans="1:12" ht="48" hidden="1" customHeight="1" thickBot="1" x14ac:dyDescent="0.45">
      <c r="A32" s="95"/>
      <c r="B32" s="95"/>
      <c r="C32" s="67"/>
      <c r="D32" s="19"/>
      <c r="E32" s="6"/>
      <c r="F32" s="6"/>
      <c r="G32" s="6"/>
      <c r="H32" s="16"/>
      <c r="I32" s="17"/>
      <c r="J32" s="18"/>
      <c r="K32" s="65"/>
      <c r="L32" s="66"/>
    </row>
    <row r="33" spans="1:12" ht="48" hidden="1" customHeight="1" thickBot="1" x14ac:dyDescent="0.45">
      <c r="A33" s="95"/>
      <c r="B33" s="95"/>
      <c r="C33" s="67"/>
      <c r="D33" s="16"/>
      <c r="E33" s="6"/>
      <c r="F33" s="6"/>
      <c r="G33" s="6"/>
      <c r="H33" s="16"/>
      <c r="I33" s="17"/>
      <c r="J33" s="18"/>
      <c r="K33" s="65"/>
      <c r="L33" s="66"/>
    </row>
    <row r="34" spans="1:12" ht="48" hidden="1" customHeight="1" thickTop="1" x14ac:dyDescent="0.4">
      <c r="A34" s="95"/>
      <c r="B34" s="95"/>
      <c r="C34" s="67"/>
      <c r="D34" s="16"/>
      <c r="E34" s="6"/>
      <c r="F34" s="6"/>
      <c r="G34" s="6"/>
      <c r="H34" s="6"/>
      <c r="I34" s="6"/>
      <c r="J34" s="7"/>
    </row>
    <row r="35" spans="1:12" ht="48" hidden="1" customHeight="1" x14ac:dyDescent="0.4">
      <c r="A35" s="95"/>
      <c r="B35" s="95"/>
      <c r="C35" s="67"/>
      <c r="D35" s="16"/>
      <c r="E35" s="6"/>
      <c r="F35" s="6"/>
      <c r="G35" s="6"/>
      <c r="H35" s="6"/>
      <c r="I35" s="6"/>
      <c r="J35" s="7"/>
    </row>
    <row r="36" spans="1:12" ht="48" hidden="1" customHeight="1" thickBot="1" x14ac:dyDescent="0.45">
      <c r="A36" s="95"/>
      <c r="B36" s="95"/>
      <c r="C36" s="67"/>
      <c r="D36" s="16"/>
      <c r="E36" s="6"/>
      <c r="F36" s="6"/>
      <c r="G36" s="6"/>
      <c r="H36" s="6"/>
      <c r="I36" s="6"/>
      <c r="J36" s="7"/>
    </row>
    <row r="37" spans="1:12" ht="48" hidden="1" customHeight="1" thickBot="1" x14ac:dyDescent="0.45">
      <c r="A37" s="95"/>
      <c r="B37" s="95"/>
      <c r="C37" s="67"/>
      <c r="D37" s="6"/>
      <c r="E37" s="6"/>
      <c r="F37" s="6"/>
      <c r="G37" s="6"/>
      <c r="H37" s="6"/>
      <c r="I37" s="6"/>
      <c r="J37" s="7"/>
    </row>
    <row r="38" spans="1:12" ht="48.75" customHeight="1" x14ac:dyDescent="0.4">
      <c r="A38" s="95"/>
      <c r="B38" s="95"/>
      <c r="C38" s="27" t="s">
        <v>59</v>
      </c>
      <c r="D38" s="14" t="s">
        <v>4</v>
      </c>
      <c r="E38" s="20">
        <v>57000</v>
      </c>
      <c r="F38" s="6" t="s">
        <v>21</v>
      </c>
      <c r="G38" s="20">
        <v>80000</v>
      </c>
      <c r="H38" s="10" t="s">
        <v>61</v>
      </c>
      <c r="I38" s="8" t="s">
        <v>39</v>
      </c>
      <c r="J38" s="38" t="s">
        <v>62</v>
      </c>
    </row>
    <row r="39" spans="1:12" ht="48.75" customHeight="1" x14ac:dyDescent="0.4">
      <c r="A39" s="95"/>
      <c r="B39" s="95"/>
      <c r="C39" s="79" t="s">
        <v>213</v>
      </c>
      <c r="D39" s="14" t="str">
        <f>$D$38</f>
        <v>Vaidybinis ilgametražis</v>
      </c>
      <c r="E39" s="20">
        <v>330000</v>
      </c>
      <c r="F39" s="20" t="s">
        <v>214</v>
      </c>
      <c r="G39" s="20">
        <v>360000</v>
      </c>
      <c r="H39" s="10" t="s">
        <v>215</v>
      </c>
      <c r="I39" s="8" t="s">
        <v>216</v>
      </c>
      <c r="J39" s="38"/>
    </row>
    <row r="40" spans="1:12" ht="56.25" customHeight="1" x14ac:dyDescent="0.4">
      <c r="A40" s="95"/>
      <c r="B40" s="95"/>
      <c r="C40" s="77" t="s">
        <v>52</v>
      </c>
      <c r="D40" s="14" t="s">
        <v>38</v>
      </c>
      <c r="E40" s="6">
        <v>14350</v>
      </c>
      <c r="F40" s="20" t="s">
        <v>21</v>
      </c>
      <c r="G40" s="6">
        <v>20650</v>
      </c>
      <c r="H40" s="8" t="s">
        <v>81</v>
      </c>
      <c r="I40" s="8" t="s">
        <v>53</v>
      </c>
      <c r="J40" s="7"/>
    </row>
    <row r="41" spans="1:12" ht="61.5" customHeight="1" x14ac:dyDescent="0.4">
      <c r="A41" s="95"/>
      <c r="B41" s="95"/>
      <c r="C41" s="27" t="s">
        <v>54</v>
      </c>
      <c r="D41" s="14" t="s">
        <v>5</v>
      </c>
      <c r="E41" s="6">
        <v>28332.91</v>
      </c>
      <c r="F41" s="20" t="s">
        <v>21</v>
      </c>
      <c r="G41" s="20">
        <v>85000</v>
      </c>
      <c r="H41" s="10" t="s">
        <v>56</v>
      </c>
      <c r="I41" s="8" t="s">
        <v>55</v>
      </c>
      <c r="J41" s="38" t="s">
        <v>57</v>
      </c>
    </row>
    <row r="42" spans="1:12" ht="61.5" customHeight="1" x14ac:dyDescent="0.4">
      <c r="A42" s="95"/>
      <c r="B42" s="95"/>
      <c r="C42" s="27" t="str">
        <f>'[1]LKC parama'!C53</f>
        <v>"Stebuklo belaukiant"</v>
      </c>
      <c r="D42" s="37" t="str">
        <f>'[1]LKC parama'!D53</f>
        <v>Dokumentinis ilgametražis</v>
      </c>
      <c r="E42" s="20">
        <v>35000</v>
      </c>
      <c r="F42" s="20" t="str">
        <f>'[1]LKC parama'!G53</f>
        <v>2019-2020 m.</v>
      </c>
      <c r="G42" s="20">
        <f>'[1]LKC parama'!H53</f>
        <v>65000</v>
      </c>
      <c r="H42" s="10" t="str">
        <f>'[1]LKC parama'!I53</f>
        <v>Aloyzas Jančoras</v>
      </c>
      <c r="I42" s="10" t="str">
        <f>'[1]LKC parama'!J53</f>
        <v xml:space="preserve">VšĮ „Aloyzo Jančoro videoantologija“ </v>
      </c>
      <c r="J42" s="38"/>
    </row>
    <row r="43" spans="1:12" ht="61.5" customHeight="1" x14ac:dyDescent="0.4">
      <c r="A43" s="95"/>
      <c r="B43" s="95"/>
      <c r="C43" s="27" t="str">
        <f>'[1]LKC parama'!C56</f>
        <v xml:space="preserve">„Sugrįžę iš Niujorko“ </v>
      </c>
      <c r="D43" s="37" t="str">
        <f>'[1]LKC parama'!D56</f>
        <v>Dokumentinis ilgametražis</v>
      </c>
      <c r="E43" s="20">
        <v>15500</v>
      </c>
      <c r="F43" s="20" t="str">
        <f>'[1]LKC parama'!G56</f>
        <v>2019-2020 m.</v>
      </c>
      <c r="G43" s="20">
        <f>'[1]LKC parama'!H56</f>
        <v>62000</v>
      </c>
      <c r="H43" s="10" t="str">
        <f>'[1]LKC parama'!I56</f>
        <v>Ramunė Rakauskaitė</v>
      </c>
      <c r="I43" s="10" t="str">
        <f>'[1]LKC parama'!J56</f>
        <v xml:space="preserve">UAB „Ultra Nominum“ </v>
      </c>
      <c r="J43" s="38"/>
    </row>
    <row r="44" spans="1:12" ht="61.5" customHeight="1" x14ac:dyDescent="0.4">
      <c r="A44" s="95"/>
      <c r="B44" s="95"/>
      <c r="C44" s="27" t="s">
        <v>109</v>
      </c>
      <c r="D44" s="37" t="s">
        <v>5</v>
      </c>
      <c r="E44" s="20">
        <v>25000</v>
      </c>
      <c r="F44" s="20" t="s">
        <v>21</v>
      </c>
      <c r="G44" s="20">
        <v>85000</v>
      </c>
      <c r="H44" s="10" t="s">
        <v>111</v>
      </c>
      <c r="I44" s="10" t="s">
        <v>110</v>
      </c>
      <c r="J44" s="38"/>
    </row>
    <row r="45" spans="1:12" ht="61.5" customHeight="1" x14ac:dyDescent="0.4">
      <c r="A45" s="95"/>
      <c r="B45" s="95"/>
      <c r="C45" s="27" t="s">
        <v>112</v>
      </c>
      <c r="D45" s="37" t="s">
        <v>5</v>
      </c>
      <c r="E45" s="20">
        <v>15000</v>
      </c>
      <c r="F45" s="20" t="s">
        <v>21</v>
      </c>
      <c r="G45" s="20">
        <v>50000</v>
      </c>
      <c r="H45" s="10" t="s">
        <v>113</v>
      </c>
      <c r="I45" s="10" t="s">
        <v>88</v>
      </c>
      <c r="J45" s="38"/>
    </row>
    <row r="46" spans="1:12" ht="61.5" customHeight="1" x14ac:dyDescent="0.4">
      <c r="A46" s="95"/>
      <c r="B46" s="95"/>
      <c r="C46" s="27" t="s">
        <v>114</v>
      </c>
      <c r="D46" s="37" t="s">
        <v>90</v>
      </c>
      <c r="E46" s="20">
        <v>34300</v>
      </c>
      <c r="F46" s="20" t="s">
        <v>21</v>
      </c>
      <c r="G46" s="20">
        <v>51900</v>
      </c>
      <c r="H46" s="10" t="s">
        <v>117</v>
      </c>
      <c r="I46" s="10" t="s">
        <v>115</v>
      </c>
      <c r="J46" s="38"/>
    </row>
    <row r="47" spans="1:12" ht="61.5" customHeight="1" thickBot="1" x14ac:dyDescent="0.45">
      <c r="A47" s="95"/>
      <c r="B47" s="95"/>
      <c r="C47" s="27" t="s">
        <v>116</v>
      </c>
      <c r="D47" s="37" t="s">
        <v>90</v>
      </c>
      <c r="E47" s="20">
        <v>10000</v>
      </c>
      <c r="F47" s="20" t="s">
        <v>21</v>
      </c>
      <c r="G47" s="20">
        <v>80000</v>
      </c>
      <c r="H47" s="10" t="s">
        <v>118</v>
      </c>
      <c r="I47" s="10" t="s">
        <v>92</v>
      </c>
      <c r="J47" s="38"/>
    </row>
    <row r="48" spans="1:12" ht="48.75" customHeight="1" x14ac:dyDescent="0.4">
      <c r="A48" s="95"/>
      <c r="B48" s="96" t="s">
        <v>22</v>
      </c>
      <c r="C48" s="61" t="s">
        <v>49</v>
      </c>
      <c r="D48" s="5" t="s">
        <v>4</v>
      </c>
      <c r="E48" s="53">
        <v>250000</v>
      </c>
      <c r="F48" s="4" t="s">
        <v>69</v>
      </c>
      <c r="G48" s="68">
        <v>325000</v>
      </c>
      <c r="H48" s="5" t="s">
        <v>46</v>
      </c>
      <c r="I48" s="5" t="s">
        <v>34</v>
      </c>
      <c r="J48" s="32"/>
    </row>
    <row r="49" spans="1:10" ht="48.75" customHeight="1" x14ac:dyDescent="0.4">
      <c r="A49" s="95"/>
      <c r="B49" s="95"/>
      <c r="C49" s="49" t="s">
        <v>119</v>
      </c>
      <c r="D49" s="14" t="s">
        <v>5</v>
      </c>
      <c r="E49" s="6">
        <v>40000</v>
      </c>
      <c r="F49" s="6"/>
      <c r="G49" s="6"/>
      <c r="H49" s="8" t="s">
        <v>120</v>
      </c>
      <c r="I49" s="8" t="s">
        <v>121</v>
      </c>
      <c r="J49" s="7"/>
    </row>
    <row r="50" spans="1:10" ht="48.75" customHeight="1" x14ac:dyDescent="0.4">
      <c r="A50" s="95"/>
      <c r="B50" s="95"/>
      <c r="C50" s="49" t="s">
        <v>192</v>
      </c>
      <c r="D50" s="80" t="s">
        <v>4</v>
      </c>
      <c r="E50" s="39">
        <v>90000</v>
      </c>
      <c r="F50" s="35" t="s">
        <v>69</v>
      </c>
      <c r="G50" s="39">
        <v>120000</v>
      </c>
      <c r="H50" s="40" t="s">
        <v>170</v>
      </c>
      <c r="I50" s="40" t="s">
        <v>88</v>
      </c>
      <c r="J50" s="42"/>
    </row>
    <row r="51" spans="1:10" ht="48.75" customHeight="1" thickBot="1" x14ac:dyDescent="0.45">
      <c r="A51" s="95"/>
      <c r="B51" s="97"/>
      <c r="C51" s="11" t="s">
        <v>122</v>
      </c>
      <c r="D51" s="33" t="s">
        <v>5</v>
      </c>
      <c r="E51" s="30">
        <v>24000</v>
      </c>
      <c r="F51" s="30"/>
      <c r="G51" s="30"/>
      <c r="H51" s="9" t="s">
        <v>123</v>
      </c>
      <c r="I51" s="9" t="s">
        <v>124</v>
      </c>
      <c r="J51" s="31"/>
    </row>
    <row r="52" spans="1:10" ht="48.75" customHeight="1" x14ac:dyDescent="0.4">
      <c r="A52" s="95"/>
      <c r="B52" s="98" t="s">
        <v>26</v>
      </c>
      <c r="C52" s="43" t="s">
        <v>50</v>
      </c>
      <c r="D52" s="34" t="s">
        <v>4</v>
      </c>
      <c r="E52" s="35">
        <v>400000</v>
      </c>
      <c r="F52" s="39" t="s">
        <v>69</v>
      </c>
      <c r="G52" s="35">
        <v>600000</v>
      </c>
      <c r="H52" s="36" t="s">
        <v>47</v>
      </c>
      <c r="I52" s="36" t="s">
        <v>20</v>
      </c>
      <c r="J52" s="64"/>
    </row>
    <row r="53" spans="1:10" ht="48.75" customHeight="1" x14ac:dyDescent="0.4">
      <c r="A53" s="95"/>
      <c r="B53" s="95"/>
      <c r="C53" s="63" t="s">
        <v>48</v>
      </c>
      <c r="D53" s="34" t="s">
        <v>4</v>
      </c>
      <c r="E53" s="6">
        <v>350000</v>
      </c>
      <c r="F53" s="6" t="s">
        <v>69</v>
      </c>
      <c r="G53" s="6">
        <v>450000</v>
      </c>
      <c r="H53" s="8" t="s">
        <v>51</v>
      </c>
      <c r="I53" s="8" t="s">
        <v>13</v>
      </c>
      <c r="J53" s="7"/>
    </row>
    <row r="54" spans="1:10" ht="48.75" customHeight="1" x14ac:dyDescent="0.4">
      <c r="A54" s="95"/>
      <c r="B54" s="95"/>
      <c r="C54" s="78" t="s">
        <v>71</v>
      </c>
      <c r="D54" s="34" t="s">
        <v>4</v>
      </c>
      <c r="E54" s="39">
        <v>150000</v>
      </c>
      <c r="F54" s="39" t="s">
        <v>69</v>
      </c>
      <c r="G54" s="39">
        <v>1000000</v>
      </c>
      <c r="H54" s="40" t="s">
        <v>67</v>
      </c>
      <c r="I54" s="10" t="s">
        <v>31</v>
      </c>
      <c r="J54" s="42"/>
    </row>
    <row r="55" spans="1:10" ht="60.75" customHeight="1" thickBot="1" x14ac:dyDescent="0.45">
      <c r="A55" s="95"/>
      <c r="B55" s="99"/>
      <c r="C55" s="49" t="s">
        <v>70</v>
      </c>
      <c r="D55" s="37" t="s">
        <v>4</v>
      </c>
      <c r="E55" s="20">
        <v>300000</v>
      </c>
      <c r="F55" s="20" t="s">
        <v>69</v>
      </c>
      <c r="G55" s="20">
        <v>560000</v>
      </c>
      <c r="H55" s="10" t="s">
        <v>10</v>
      </c>
      <c r="I55" s="10" t="s">
        <v>14</v>
      </c>
      <c r="J55" s="38"/>
    </row>
    <row r="56" spans="1:10" ht="54.75" customHeight="1" x14ac:dyDescent="0.4">
      <c r="A56" s="95"/>
      <c r="B56" s="98" t="s">
        <v>24</v>
      </c>
      <c r="C56" s="61" t="s">
        <v>72</v>
      </c>
      <c r="D56" s="62" t="s">
        <v>25</v>
      </c>
      <c r="E56" s="4">
        <v>45000</v>
      </c>
      <c r="F56" s="4"/>
      <c r="G56" s="4"/>
      <c r="H56" s="52" t="s">
        <v>73</v>
      </c>
      <c r="I56" s="5" t="s">
        <v>74</v>
      </c>
      <c r="J56" s="32"/>
    </row>
    <row r="57" spans="1:10" ht="48.75" customHeight="1" thickBot="1" x14ac:dyDescent="0.45">
      <c r="A57" s="95"/>
      <c r="B57" s="95"/>
      <c r="C57" s="43" t="s">
        <v>75</v>
      </c>
      <c r="D57" s="34" t="s">
        <v>25</v>
      </c>
      <c r="E57" s="35">
        <v>48550</v>
      </c>
      <c r="F57" s="30"/>
      <c r="G57" s="6"/>
      <c r="H57" s="8" t="s">
        <v>33</v>
      </c>
      <c r="I57" s="8" t="s">
        <v>32</v>
      </c>
      <c r="J57" s="7"/>
    </row>
    <row r="58" spans="1:10" ht="48.75" customHeight="1" x14ac:dyDescent="0.4">
      <c r="A58" s="95"/>
      <c r="B58" s="98" t="s">
        <v>35</v>
      </c>
      <c r="C58" s="61" t="s">
        <v>125</v>
      </c>
      <c r="D58" s="62" t="s">
        <v>5</v>
      </c>
      <c r="E58" s="4">
        <v>60000</v>
      </c>
      <c r="F58" s="39" t="s">
        <v>69</v>
      </c>
      <c r="G58" s="4">
        <v>130000</v>
      </c>
      <c r="H58" s="5" t="s">
        <v>127</v>
      </c>
      <c r="I58" s="5" t="s">
        <v>128</v>
      </c>
      <c r="J58" s="32" t="s">
        <v>129</v>
      </c>
    </row>
    <row r="59" spans="1:10" ht="48.75" customHeight="1" thickBot="1" x14ac:dyDescent="0.45">
      <c r="A59" s="95"/>
      <c r="B59" s="95"/>
      <c r="C59" s="43" t="s">
        <v>126</v>
      </c>
      <c r="D59" s="34" t="s">
        <v>5</v>
      </c>
      <c r="E59" s="35">
        <v>40000</v>
      </c>
      <c r="F59" s="20" t="s">
        <v>69</v>
      </c>
      <c r="G59" s="35">
        <v>60000</v>
      </c>
      <c r="H59" s="36" t="s">
        <v>130</v>
      </c>
      <c r="I59" s="40" t="s">
        <v>131</v>
      </c>
      <c r="J59" s="64"/>
    </row>
    <row r="60" spans="1:10" ht="57.75" customHeight="1" x14ac:dyDescent="0.4">
      <c r="A60" s="95"/>
      <c r="B60" s="96" t="s">
        <v>37</v>
      </c>
      <c r="C60" s="61" t="s">
        <v>132</v>
      </c>
      <c r="D60" s="62" t="s">
        <v>38</v>
      </c>
      <c r="E60" s="4">
        <v>35370</v>
      </c>
      <c r="F60" s="4"/>
      <c r="G60" s="4"/>
      <c r="H60" s="5" t="s">
        <v>133</v>
      </c>
      <c r="I60" s="5" t="s">
        <v>133</v>
      </c>
      <c r="J60" s="32"/>
    </row>
    <row r="61" spans="1:10" ht="57.75" customHeight="1" x14ac:dyDescent="0.4">
      <c r="A61" s="95"/>
      <c r="B61" s="103"/>
      <c r="C61" s="63" t="s">
        <v>134</v>
      </c>
      <c r="D61" s="14" t="s">
        <v>38</v>
      </c>
      <c r="E61" s="6">
        <v>20000</v>
      </c>
      <c r="F61" s="6"/>
      <c r="G61" s="6"/>
      <c r="H61" s="8" t="s">
        <v>137</v>
      </c>
      <c r="I61" s="8" t="s">
        <v>45</v>
      </c>
      <c r="J61" s="7"/>
    </row>
    <row r="62" spans="1:10" ht="57.75" customHeight="1" thickBot="1" x14ac:dyDescent="0.45">
      <c r="A62" s="95"/>
      <c r="B62" s="103"/>
      <c r="C62" s="63" t="s">
        <v>135</v>
      </c>
      <c r="D62" s="14" t="s">
        <v>38</v>
      </c>
      <c r="E62" s="6">
        <v>17242</v>
      </c>
      <c r="F62" s="6"/>
      <c r="G62" s="6"/>
      <c r="H62" s="8" t="s">
        <v>136</v>
      </c>
      <c r="I62" s="8" t="s">
        <v>136</v>
      </c>
      <c r="J62" s="7"/>
    </row>
    <row r="63" spans="1:10" ht="57.75" customHeight="1" x14ac:dyDescent="0.4">
      <c r="A63" s="95"/>
      <c r="B63" s="104" t="s">
        <v>36</v>
      </c>
      <c r="C63" s="61" t="s">
        <v>138</v>
      </c>
      <c r="D63" s="62" t="s">
        <v>5</v>
      </c>
      <c r="E63" s="4">
        <v>10000</v>
      </c>
      <c r="F63" s="4"/>
      <c r="G63" s="5"/>
      <c r="H63" s="5" t="s">
        <v>139</v>
      </c>
      <c r="I63" s="5" t="s">
        <v>140</v>
      </c>
      <c r="J63" s="32"/>
    </row>
    <row r="64" spans="1:10" ht="57.75" customHeight="1" x14ac:dyDescent="0.4">
      <c r="A64" s="95"/>
      <c r="B64" s="105"/>
      <c r="C64" s="63" t="s">
        <v>141</v>
      </c>
      <c r="D64" s="14" t="s">
        <v>5</v>
      </c>
      <c r="E64" s="6">
        <v>14000</v>
      </c>
      <c r="F64" s="6"/>
      <c r="G64" s="8"/>
      <c r="H64" s="8" t="s">
        <v>142</v>
      </c>
      <c r="I64" s="8" t="s">
        <v>143</v>
      </c>
      <c r="J64" s="7"/>
    </row>
    <row r="65" spans="1:10" ht="56.25" customHeight="1" x14ac:dyDescent="0.4">
      <c r="A65" s="95"/>
      <c r="B65" s="105"/>
      <c r="C65" s="63" t="s">
        <v>144</v>
      </c>
      <c r="D65" s="14" t="s">
        <v>5</v>
      </c>
      <c r="E65" s="6">
        <v>20000</v>
      </c>
      <c r="F65" s="6"/>
      <c r="G65" s="6"/>
      <c r="H65" s="8" t="s">
        <v>145</v>
      </c>
      <c r="I65" s="8" t="s">
        <v>146</v>
      </c>
      <c r="J65" s="7"/>
    </row>
    <row r="66" spans="1:10" ht="56.25" customHeight="1" thickBot="1" x14ac:dyDescent="0.45">
      <c r="A66" s="95"/>
      <c r="B66" s="107"/>
      <c r="C66" s="11" t="s">
        <v>147</v>
      </c>
      <c r="D66" s="33" t="s">
        <v>5</v>
      </c>
      <c r="E66" s="30">
        <v>12000</v>
      </c>
      <c r="F66" s="30"/>
      <c r="G66" s="30"/>
      <c r="H66" s="9" t="s">
        <v>148</v>
      </c>
      <c r="I66" s="9" t="s">
        <v>149</v>
      </c>
      <c r="J66" s="31"/>
    </row>
    <row r="67" spans="1:10" ht="56.25" customHeight="1" x14ac:dyDescent="0.4">
      <c r="A67" s="95"/>
      <c r="B67" s="104" t="s">
        <v>11</v>
      </c>
      <c r="C67" s="69" t="s">
        <v>94</v>
      </c>
      <c r="D67" s="36" t="s">
        <v>90</v>
      </c>
      <c r="E67" s="35">
        <v>75000</v>
      </c>
      <c r="F67" s="35"/>
      <c r="G67" s="35"/>
      <c r="H67" s="36" t="s">
        <v>95</v>
      </c>
      <c r="I67" s="36" t="s">
        <v>96</v>
      </c>
      <c r="J67" s="64" t="s">
        <v>97</v>
      </c>
    </row>
    <row r="68" spans="1:10" ht="56.25" customHeight="1" x14ac:dyDescent="0.4">
      <c r="A68" s="95"/>
      <c r="B68" s="105"/>
      <c r="C68" s="69" t="s">
        <v>98</v>
      </c>
      <c r="D68" s="36" t="s">
        <v>90</v>
      </c>
      <c r="E68" s="35">
        <v>70000</v>
      </c>
      <c r="F68" s="35"/>
      <c r="G68" s="35"/>
      <c r="H68" s="36" t="s">
        <v>99</v>
      </c>
      <c r="I68" s="36" t="s">
        <v>100</v>
      </c>
      <c r="J68" s="64"/>
    </row>
    <row r="69" spans="1:10" ht="54" customHeight="1" x14ac:dyDescent="0.4">
      <c r="A69" s="95"/>
      <c r="B69" s="105"/>
      <c r="C69" s="77" t="s">
        <v>101</v>
      </c>
      <c r="D69" s="8" t="s">
        <v>90</v>
      </c>
      <c r="E69" s="6">
        <v>58000</v>
      </c>
      <c r="F69" s="6"/>
      <c r="G69" s="6"/>
      <c r="H69" s="8" t="s">
        <v>102</v>
      </c>
      <c r="I69" s="8" t="s">
        <v>103</v>
      </c>
      <c r="J69" s="7"/>
    </row>
    <row r="70" spans="1:10" ht="54" customHeight="1" thickBot="1" x14ac:dyDescent="0.45">
      <c r="A70" s="95"/>
      <c r="B70" s="106"/>
      <c r="C70" s="70" t="s">
        <v>104</v>
      </c>
      <c r="D70" s="41" t="s">
        <v>90</v>
      </c>
      <c r="E70" s="71">
        <v>45000</v>
      </c>
      <c r="F70" s="71"/>
      <c r="G70" s="71"/>
      <c r="H70" s="41" t="s">
        <v>105</v>
      </c>
      <c r="I70" s="41" t="s">
        <v>106</v>
      </c>
      <c r="J70" s="44"/>
    </row>
    <row r="71" spans="1:10" ht="54" customHeight="1" x14ac:dyDescent="0.4">
      <c r="A71" s="95"/>
      <c r="B71" s="96" t="s">
        <v>27</v>
      </c>
      <c r="C71" s="72" t="s">
        <v>76</v>
      </c>
      <c r="D71" s="34" t="s">
        <v>4</v>
      </c>
      <c r="E71" s="35">
        <v>30000</v>
      </c>
      <c r="F71" s="39" t="s">
        <v>69</v>
      </c>
      <c r="G71" s="35">
        <v>87000</v>
      </c>
      <c r="H71" s="36" t="s">
        <v>82</v>
      </c>
      <c r="I71" s="5" t="s">
        <v>77</v>
      </c>
      <c r="J71" s="64" t="s">
        <v>83</v>
      </c>
    </row>
    <row r="72" spans="1:10" ht="54" customHeight="1" x14ac:dyDescent="0.4">
      <c r="A72" s="95"/>
      <c r="B72" s="101"/>
      <c r="C72" s="15" t="s">
        <v>78</v>
      </c>
      <c r="D72" s="14" t="s">
        <v>4</v>
      </c>
      <c r="E72" s="6">
        <v>51000</v>
      </c>
      <c r="F72" s="6"/>
      <c r="G72" s="6"/>
      <c r="H72" s="8" t="s">
        <v>84</v>
      </c>
      <c r="I72" s="36" t="s">
        <v>77</v>
      </c>
      <c r="J72" s="7" t="s">
        <v>85</v>
      </c>
    </row>
    <row r="73" spans="1:10" ht="54" customHeight="1" x14ac:dyDescent="0.4">
      <c r="A73" s="95"/>
      <c r="B73" s="102"/>
      <c r="C73" s="15" t="s">
        <v>89</v>
      </c>
      <c r="D73" s="14" t="s">
        <v>90</v>
      </c>
      <c r="E73" s="6">
        <v>75000</v>
      </c>
      <c r="F73" s="6"/>
      <c r="G73" s="6"/>
      <c r="H73" s="8" t="s">
        <v>91</v>
      </c>
      <c r="I73" s="8" t="s">
        <v>92</v>
      </c>
      <c r="J73" s="7" t="s">
        <v>93</v>
      </c>
    </row>
    <row r="74" spans="1:10" ht="54" customHeight="1" x14ac:dyDescent="0.4">
      <c r="A74" s="95"/>
      <c r="B74" s="102"/>
      <c r="C74" s="15" t="s">
        <v>150</v>
      </c>
      <c r="D74" s="14" t="s">
        <v>5</v>
      </c>
      <c r="E74" s="6">
        <v>29000</v>
      </c>
      <c r="F74" s="6"/>
      <c r="G74" s="6"/>
      <c r="H74" s="8" t="s">
        <v>151</v>
      </c>
      <c r="I74" s="8" t="s">
        <v>152</v>
      </c>
      <c r="J74" s="7" t="s">
        <v>153</v>
      </c>
    </row>
    <row r="75" spans="1:10" ht="54" customHeight="1" thickBot="1" x14ac:dyDescent="0.45">
      <c r="A75" s="95"/>
      <c r="B75" s="102"/>
      <c r="C75" s="15" t="s">
        <v>154</v>
      </c>
      <c r="D75" s="14" t="s">
        <v>5</v>
      </c>
      <c r="E75" s="6">
        <v>38000</v>
      </c>
      <c r="F75" s="6"/>
      <c r="G75" s="6"/>
      <c r="H75" s="8" t="s">
        <v>155</v>
      </c>
      <c r="I75" s="8" t="s">
        <v>88</v>
      </c>
      <c r="J75" s="7" t="s">
        <v>156</v>
      </c>
    </row>
    <row r="76" spans="1:10" ht="48" customHeight="1" thickBot="1" x14ac:dyDescent="0.45">
      <c r="A76" s="81" t="s">
        <v>9</v>
      </c>
      <c r="B76" s="82"/>
      <c r="C76" s="57"/>
      <c r="D76" s="47"/>
      <c r="E76" s="48">
        <f>SUM(E5:E75)</f>
        <v>4252144.91</v>
      </c>
      <c r="F76" s="47"/>
      <c r="G76" s="47"/>
      <c r="H76" s="47"/>
      <c r="I76" s="52"/>
      <c r="J76" s="51"/>
    </row>
    <row r="77" spans="1:10" ht="48" customHeight="1" x14ac:dyDescent="0.4">
      <c r="A77" s="28"/>
      <c r="B77" s="88" t="s">
        <v>29</v>
      </c>
      <c r="C77" s="62" t="s">
        <v>86</v>
      </c>
      <c r="D77" s="62" t="s">
        <v>87</v>
      </c>
      <c r="E77" s="53">
        <v>3000</v>
      </c>
      <c r="F77" s="73"/>
      <c r="G77" s="73"/>
      <c r="H77" s="5" t="s">
        <v>212</v>
      </c>
      <c r="I77" s="5" t="s">
        <v>88</v>
      </c>
      <c r="J77" s="74"/>
    </row>
    <row r="78" spans="1:10" ht="48" customHeight="1" x14ac:dyDescent="0.4">
      <c r="A78" s="28"/>
      <c r="B78" s="89"/>
      <c r="C78" s="14" t="s">
        <v>193</v>
      </c>
      <c r="D78" s="34" t="s">
        <v>4</v>
      </c>
      <c r="E78" s="29">
        <v>3300</v>
      </c>
      <c r="F78" s="29"/>
      <c r="G78" s="29"/>
      <c r="H78" s="6" t="s">
        <v>190</v>
      </c>
      <c r="I78" s="29" t="s">
        <v>181</v>
      </c>
      <c r="J78" s="54"/>
    </row>
    <row r="79" spans="1:10" ht="52.5" customHeight="1" x14ac:dyDescent="0.4">
      <c r="A79" s="28"/>
      <c r="B79" s="89"/>
      <c r="C79" s="14" t="s">
        <v>194</v>
      </c>
      <c r="D79" s="34" t="s">
        <v>4</v>
      </c>
      <c r="E79" s="29">
        <v>3300</v>
      </c>
      <c r="F79" s="29"/>
      <c r="G79" s="29"/>
      <c r="H79" s="29" t="s">
        <v>186</v>
      </c>
      <c r="I79" s="29" t="s">
        <v>182</v>
      </c>
      <c r="J79" s="54"/>
    </row>
    <row r="80" spans="1:10" ht="49.5" customHeight="1" x14ac:dyDescent="0.4">
      <c r="A80" s="28"/>
      <c r="B80" s="89"/>
      <c r="C80" s="14" t="s">
        <v>195</v>
      </c>
      <c r="D80" s="34" t="s">
        <v>4</v>
      </c>
      <c r="E80" s="29">
        <v>3300</v>
      </c>
      <c r="F80" s="29"/>
      <c r="G80" s="29"/>
      <c r="H80" s="29" t="s">
        <v>191</v>
      </c>
      <c r="I80" s="29" t="s">
        <v>183</v>
      </c>
      <c r="J80" s="54"/>
    </row>
    <row r="81" spans="1:10" ht="48" customHeight="1" x14ac:dyDescent="0.4">
      <c r="A81" s="28"/>
      <c r="B81" s="89"/>
      <c r="C81" s="14" t="s">
        <v>196</v>
      </c>
      <c r="D81" s="34" t="s">
        <v>4</v>
      </c>
      <c r="E81" s="29">
        <v>3300</v>
      </c>
      <c r="F81" s="29"/>
      <c r="G81" s="29"/>
      <c r="H81" s="29" t="s">
        <v>187</v>
      </c>
      <c r="I81" s="29" t="s">
        <v>184</v>
      </c>
      <c r="J81" s="54"/>
    </row>
    <row r="82" spans="1:10" ht="60" customHeight="1" thickBot="1" x14ac:dyDescent="0.45">
      <c r="A82" s="28"/>
      <c r="B82" s="89"/>
      <c r="C82" s="37" t="s">
        <v>197</v>
      </c>
      <c r="D82" s="50" t="s">
        <v>4</v>
      </c>
      <c r="E82" s="45">
        <v>3300</v>
      </c>
      <c r="F82" s="45"/>
      <c r="G82" s="45"/>
      <c r="H82" s="45" t="s">
        <v>188</v>
      </c>
      <c r="I82" s="45" t="s">
        <v>189</v>
      </c>
      <c r="J82" s="60"/>
    </row>
    <row r="83" spans="1:10" ht="51" customHeight="1" x14ac:dyDescent="0.4">
      <c r="A83" s="85"/>
      <c r="B83" s="88" t="s">
        <v>15</v>
      </c>
      <c r="C83" s="5" t="s">
        <v>107</v>
      </c>
      <c r="D83" s="5" t="s">
        <v>90</v>
      </c>
      <c r="E83" s="53">
        <v>35700</v>
      </c>
      <c r="F83" s="5"/>
      <c r="G83" s="5"/>
      <c r="H83" s="5" t="s">
        <v>108</v>
      </c>
      <c r="I83" s="5" t="s">
        <v>92</v>
      </c>
      <c r="J83" s="21"/>
    </row>
    <row r="84" spans="1:10" ht="49.5" customHeight="1" x14ac:dyDescent="0.4">
      <c r="A84" s="86"/>
      <c r="B84" s="90"/>
      <c r="C84" s="8" t="s">
        <v>157</v>
      </c>
      <c r="D84" s="8" t="s">
        <v>5</v>
      </c>
      <c r="E84" s="29">
        <v>25000</v>
      </c>
      <c r="F84" s="8"/>
      <c r="G84" s="8"/>
      <c r="H84" s="8" t="s">
        <v>158</v>
      </c>
      <c r="I84" s="8" t="s">
        <v>159</v>
      </c>
      <c r="J84" s="18"/>
    </row>
    <row r="85" spans="1:10" ht="49.5" customHeight="1" x14ac:dyDescent="0.4">
      <c r="A85" s="86"/>
      <c r="B85" s="90"/>
      <c r="C85" s="8" t="s">
        <v>160</v>
      </c>
      <c r="D85" s="8" t="s">
        <v>5</v>
      </c>
      <c r="E85" s="29">
        <v>25000</v>
      </c>
      <c r="F85" s="8"/>
      <c r="G85" s="8"/>
      <c r="H85" s="8" t="s">
        <v>161</v>
      </c>
      <c r="I85" s="8" t="s">
        <v>30</v>
      </c>
      <c r="J85" s="18"/>
    </row>
    <row r="86" spans="1:10" ht="49.5" customHeight="1" x14ac:dyDescent="0.4">
      <c r="A86" s="86"/>
      <c r="B86" s="90"/>
      <c r="C86" s="8" t="s">
        <v>162</v>
      </c>
      <c r="D86" s="8" t="s">
        <v>5</v>
      </c>
      <c r="E86" s="29">
        <v>24000</v>
      </c>
      <c r="F86" s="8"/>
      <c r="G86" s="8"/>
      <c r="H86" s="8" t="s">
        <v>163</v>
      </c>
      <c r="I86" s="8" t="s">
        <v>164</v>
      </c>
      <c r="J86" s="18"/>
    </row>
    <row r="87" spans="1:10" ht="49.5" customHeight="1" x14ac:dyDescent="0.4">
      <c r="A87" s="86"/>
      <c r="B87" s="90"/>
      <c r="C87" s="8" t="s">
        <v>198</v>
      </c>
      <c r="D87" s="8" t="s">
        <v>5</v>
      </c>
      <c r="E87" s="29">
        <v>11734</v>
      </c>
      <c r="F87" s="8"/>
      <c r="G87" s="8"/>
      <c r="H87" s="8" t="s">
        <v>165</v>
      </c>
      <c r="I87" s="8" t="s">
        <v>166</v>
      </c>
      <c r="J87" s="18"/>
    </row>
    <row r="88" spans="1:10" ht="52.5" x14ac:dyDescent="0.4">
      <c r="A88" s="86"/>
      <c r="B88" s="90"/>
      <c r="C88" s="8" t="s">
        <v>199</v>
      </c>
      <c r="D88" s="8" t="s">
        <v>5</v>
      </c>
      <c r="E88" s="29">
        <v>18000</v>
      </c>
      <c r="F88" s="8"/>
      <c r="G88" s="8"/>
      <c r="H88" s="8" t="s">
        <v>167</v>
      </c>
      <c r="I88" s="8" t="s">
        <v>217</v>
      </c>
      <c r="J88" s="18"/>
    </row>
    <row r="89" spans="1:10" ht="49.5" customHeight="1" x14ac:dyDescent="0.4">
      <c r="A89" s="86"/>
      <c r="B89" s="90"/>
      <c r="C89" s="8" t="s">
        <v>200</v>
      </c>
      <c r="D89" s="34" t="s">
        <v>4</v>
      </c>
      <c r="E89" s="29">
        <v>13000</v>
      </c>
      <c r="F89" s="8"/>
      <c r="G89" s="8"/>
      <c r="H89" s="8" t="s">
        <v>174</v>
      </c>
      <c r="I89" s="8" t="s">
        <v>171</v>
      </c>
      <c r="J89" s="18"/>
    </row>
    <row r="90" spans="1:10" ht="49.5" customHeight="1" x14ac:dyDescent="0.4">
      <c r="A90" s="86"/>
      <c r="B90" s="90"/>
      <c r="C90" s="8" t="s">
        <v>201</v>
      </c>
      <c r="D90" s="34" t="s">
        <v>4</v>
      </c>
      <c r="E90" s="29">
        <v>15000</v>
      </c>
      <c r="F90" s="8"/>
      <c r="G90" s="8"/>
      <c r="H90" s="8" t="s">
        <v>173</v>
      </c>
      <c r="I90" s="8" t="s">
        <v>172</v>
      </c>
      <c r="J90" s="18"/>
    </row>
    <row r="91" spans="1:10" ht="49.5" customHeight="1" x14ac:dyDescent="0.4">
      <c r="A91" s="86"/>
      <c r="B91" s="90"/>
      <c r="C91" s="8" t="s">
        <v>202</v>
      </c>
      <c r="D91" s="34" t="s">
        <v>4</v>
      </c>
      <c r="E91" s="29">
        <v>15000</v>
      </c>
      <c r="F91" s="8"/>
      <c r="G91" s="8"/>
      <c r="H91" s="8" t="s">
        <v>207</v>
      </c>
      <c r="I91" s="8" t="s">
        <v>175</v>
      </c>
      <c r="J91" s="18"/>
    </row>
    <row r="92" spans="1:10" ht="49.5" customHeight="1" x14ac:dyDescent="0.4">
      <c r="A92" s="86"/>
      <c r="B92" s="90"/>
      <c r="C92" s="8" t="s">
        <v>168</v>
      </c>
      <c r="D92" s="34" t="s">
        <v>4</v>
      </c>
      <c r="E92" s="29">
        <v>13000</v>
      </c>
      <c r="F92" s="8"/>
      <c r="G92" s="8"/>
      <c r="H92" s="8" t="s">
        <v>176</v>
      </c>
      <c r="I92" s="8" t="s">
        <v>39</v>
      </c>
      <c r="J92" s="18"/>
    </row>
    <row r="93" spans="1:10" ht="49.5" customHeight="1" x14ac:dyDescent="0.4">
      <c r="A93" s="86"/>
      <c r="B93" s="90"/>
      <c r="C93" s="8" t="s">
        <v>203</v>
      </c>
      <c r="D93" s="34" t="s">
        <v>169</v>
      </c>
      <c r="E93" s="45">
        <v>30000</v>
      </c>
      <c r="F93" s="8"/>
      <c r="G93" s="8"/>
      <c r="H93" s="10" t="s">
        <v>180</v>
      </c>
      <c r="I93" s="8" t="s">
        <v>177</v>
      </c>
      <c r="J93" s="46"/>
    </row>
    <row r="94" spans="1:10" ht="49.5" customHeight="1" x14ac:dyDescent="0.4">
      <c r="A94" s="86"/>
      <c r="B94" s="90"/>
      <c r="C94" s="8" t="s">
        <v>204</v>
      </c>
      <c r="D94" s="34" t="s">
        <v>4</v>
      </c>
      <c r="E94" s="45">
        <v>13000</v>
      </c>
      <c r="F94" s="8"/>
      <c r="G94" s="8"/>
      <c r="H94" s="10" t="s">
        <v>179</v>
      </c>
      <c r="I94" s="8" t="s">
        <v>178</v>
      </c>
      <c r="J94" s="46"/>
    </row>
    <row r="95" spans="1:10" ht="49.5" customHeight="1" x14ac:dyDescent="0.4">
      <c r="A95" s="86"/>
      <c r="B95" s="90"/>
      <c r="C95" s="8" t="s">
        <v>205</v>
      </c>
      <c r="D95" s="34" t="s">
        <v>4</v>
      </c>
      <c r="E95" s="45">
        <v>13000</v>
      </c>
      <c r="F95" s="75"/>
      <c r="G95" s="75"/>
      <c r="H95" s="10" t="s">
        <v>208</v>
      </c>
      <c r="I95" s="8" t="s">
        <v>178</v>
      </c>
      <c r="J95" s="46"/>
    </row>
    <row r="96" spans="1:10" ht="49.5" customHeight="1" thickBot="1" x14ac:dyDescent="0.45">
      <c r="A96" s="87"/>
      <c r="B96" s="91"/>
      <c r="C96" s="9" t="s">
        <v>206</v>
      </c>
      <c r="D96" s="76" t="s">
        <v>4</v>
      </c>
      <c r="E96" s="55">
        <v>13000</v>
      </c>
      <c r="F96" s="9"/>
      <c r="G96" s="9"/>
      <c r="H96" s="9" t="s">
        <v>185</v>
      </c>
      <c r="I96" s="9" t="s">
        <v>209</v>
      </c>
      <c r="J96" s="56"/>
    </row>
    <row r="97" spans="1:10" ht="49.5" customHeight="1" thickBot="1" x14ac:dyDescent="0.45">
      <c r="A97" s="83" t="s">
        <v>211</v>
      </c>
      <c r="B97" s="84"/>
      <c r="C97" s="22"/>
      <c r="D97" s="22"/>
      <c r="E97" s="23">
        <f>SUM(E77:E96)</f>
        <v>283934</v>
      </c>
      <c r="F97" s="23"/>
      <c r="G97" s="23"/>
      <c r="H97" s="24"/>
      <c r="I97" s="25"/>
      <c r="J97" s="26"/>
    </row>
    <row r="98" spans="1:10" ht="54" customHeight="1" thickBot="1" x14ac:dyDescent="0.45">
      <c r="A98" s="81" t="s">
        <v>18</v>
      </c>
      <c r="B98" s="82"/>
      <c r="C98" s="57"/>
      <c r="D98" s="22"/>
      <c r="E98" s="23">
        <f>SUM(E97,E76)</f>
        <v>4536078.91</v>
      </c>
      <c r="F98" s="23"/>
      <c r="G98" s="23"/>
      <c r="H98" s="24"/>
      <c r="I98" s="25"/>
      <c r="J98" s="26"/>
    </row>
    <row r="99" spans="1:10" x14ac:dyDescent="0.4">
      <c r="E99" s="1" t="s">
        <v>210</v>
      </c>
    </row>
  </sheetData>
  <mergeCells count="17">
    <mergeCell ref="A1:I1"/>
    <mergeCell ref="B5:B47"/>
    <mergeCell ref="B48:B51"/>
    <mergeCell ref="B56:B57"/>
    <mergeCell ref="B52:B55"/>
    <mergeCell ref="A5:A75"/>
    <mergeCell ref="B71:B75"/>
    <mergeCell ref="B58:B59"/>
    <mergeCell ref="B60:B62"/>
    <mergeCell ref="B67:B70"/>
    <mergeCell ref="B63:B66"/>
    <mergeCell ref="A98:B98"/>
    <mergeCell ref="A97:B97"/>
    <mergeCell ref="A76:B76"/>
    <mergeCell ref="A83:A96"/>
    <mergeCell ref="B77:B82"/>
    <mergeCell ref="B83:B96"/>
  </mergeCells>
  <pageMargins left="0.70866141732283472" right="0.70866141732283472" top="0.59055118110236227" bottom="0.74803149606299213" header="0.31496062992125984" footer="0.31496062992125984"/>
  <pageSetup paperSize="9" scale="2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LKC parama</vt:lpstr>
      <vt:lpstr>'LKC parama'!Print_Area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Egle Makuskaite</dc:creator>
  <cp:lastModifiedBy>Milda Vakarinaitė</cp:lastModifiedBy>
  <cp:lastPrinted>2019-01-02T12:57:32Z</cp:lastPrinted>
  <dcterms:created xsi:type="dcterms:W3CDTF">2013-05-02T08:40:05Z</dcterms:created>
  <dcterms:modified xsi:type="dcterms:W3CDTF">2020-03-09T06:37:38Z</dcterms:modified>
</cp:coreProperties>
</file>