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 Tamosaityte\Desktop\"/>
    </mc:Choice>
  </mc:AlternateContent>
  <bookViews>
    <workbookView xWindow="0" yWindow="0" windowWidth="28800" windowHeight="12210"/>
  </bookViews>
  <sheets>
    <sheet name="LKC parama" sheetId="1" r:id="rId1"/>
  </sheets>
  <calcPr calcId="171027" iterateDelta="1E-4"/>
</workbook>
</file>

<file path=xl/calcChain.xml><?xml version="1.0" encoding="utf-8"?>
<calcChain xmlns="http://schemas.openxmlformats.org/spreadsheetml/2006/main">
  <c r="F40" i="1" l="1"/>
  <c r="F81" i="1" l="1"/>
  <c r="F145" i="1" l="1"/>
  <c r="F88" i="1"/>
  <c r="F87" i="1"/>
  <c r="F43" i="1"/>
  <c r="F80" i="1"/>
</calcChain>
</file>

<file path=xl/sharedStrings.xml><?xml version="1.0" encoding="utf-8"?>
<sst xmlns="http://schemas.openxmlformats.org/spreadsheetml/2006/main" count="542" uniqueCount="317">
  <si>
    <t>GAMYBA</t>
  </si>
  <si>
    <t>Rūšis</t>
  </si>
  <si>
    <t>Pavadinimas</t>
  </si>
  <si>
    <t>Projekto vykdytojas</t>
  </si>
  <si>
    <t>Mindaugas Survila</t>
  </si>
  <si>
    <t>KINO SKLAIDA (parama teikiama visus metus)</t>
  </si>
  <si>
    <t>2014-2015 m.</t>
  </si>
  <si>
    <t>2014-2016 m.</t>
  </si>
  <si>
    <t>VISO skirta gamybos darbams:</t>
  </si>
  <si>
    <t>VISO skirta kino sklaidai:</t>
  </si>
  <si>
    <t>Gamyba/Bendra gamyba</t>
  </si>
  <si>
    <t>Bendros gamybos šalys</t>
  </si>
  <si>
    <t>Bendra gamyba</t>
  </si>
  <si>
    <t>Gamyba</t>
  </si>
  <si>
    <t>Lietuva, Estija, Vokietija</t>
  </si>
  <si>
    <t>VšĮ "Fralita Films"</t>
  </si>
  <si>
    <t>PARENGIAMIEJI DARBAI</t>
  </si>
  <si>
    <t>"Apsimetėliai"</t>
  </si>
  <si>
    <t>2015-2016 m.</t>
  </si>
  <si>
    <t>VšĮ "Just a moment"</t>
  </si>
  <si>
    <t>Tęstinės gamybos statusą turinčio filmo gamyba</t>
  </si>
  <si>
    <t>Mikrobiudžeto vaidybinio ilgametražio filmo gamyba</t>
  </si>
  <si>
    <t>"Kvėpavimas į marmurą"</t>
  </si>
  <si>
    <t>"Emilija"</t>
  </si>
  <si>
    <t>"Stebuklas"</t>
  </si>
  <si>
    <t>VšĮ "In Script"</t>
  </si>
  <si>
    <t>Vaidybinio trumpametražio filmo gamyba</t>
  </si>
  <si>
    <t>Vallo Toomla</t>
  </si>
  <si>
    <t>Giedrė Beinoriūtė</t>
  </si>
  <si>
    <t>Eglė Vertelytė</t>
  </si>
  <si>
    <t>Donatas Ulvydas</t>
  </si>
  <si>
    <t>Mažumos bendra gamyba</t>
  </si>
  <si>
    <t>Visa rekomenduojama skirti suma tęstiniams projektams, Eur</t>
  </si>
  <si>
    <t>"Sengirė"</t>
  </si>
  <si>
    <t>VšĮ "Uljana Kim ir Ko"</t>
  </si>
  <si>
    <t>VšĮ "Sengirė“</t>
  </si>
  <si>
    <t>"Padėkos diena"</t>
  </si>
  <si>
    <t>Giedrė Žickytė</t>
  </si>
  <si>
    <t>VšĮ "Moonmakers"</t>
  </si>
  <si>
    <t>Vaidybinio ilgametražio filmo gamyba</t>
  </si>
  <si>
    <t>Dokumentinio ilgametražio filmo gamyba</t>
  </si>
  <si>
    <t>Debiutinio filmo gamyba</t>
  </si>
  <si>
    <t>Vytautas Puidokas</t>
  </si>
  <si>
    <t>VšĮ "Filmuva"</t>
  </si>
  <si>
    <t>Televizinės meninės doumentikos gamyba</t>
  </si>
  <si>
    <t>Vaidybinis ilgametražis</t>
  </si>
  <si>
    <t>Tęstinės gamybos statusą įgijusio projekto finansavimo laikotarpis</t>
  </si>
  <si>
    <t>Dokumentinis ilgametražis</t>
  </si>
  <si>
    <t>Lietuva, Brazilija</t>
  </si>
  <si>
    <t>Filmo parengiamieji darbai</t>
  </si>
  <si>
    <t>Interaktyvaus projekto parengiamieji darbai</t>
  </si>
  <si>
    <t>Animacinio trumpametražio filmo gamyba</t>
  </si>
  <si>
    <t>"Caritas Et Amor" ("Aleksandras Didysis")</t>
  </si>
  <si>
    <t>Projekto kategorija</t>
  </si>
  <si>
    <t>VISO skirta parengiamiesiems darbams:</t>
  </si>
  <si>
    <t>VISO skirta gamybos ir parengiamiesiems darbams:</t>
  </si>
  <si>
    <t xml:space="preserve">VISO skirta interaktyvių projektų parengiamiesiems darbams: </t>
  </si>
  <si>
    <t>Režisierius</t>
  </si>
  <si>
    <t>UAB "Artbox"</t>
  </si>
  <si>
    <t>Lietuva, Latvija, Estija</t>
  </si>
  <si>
    <t>UAB "Era Film"</t>
  </si>
  <si>
    <t>2016 M. LKC PARAMA KINO PROJEKTAMS</t>
  </si>
  <si>
    <t>VšĮ "Animacijos studija"</t>
  </si>
  <si>
    <t>"Nuolankioji"</t>
  </si>
  <si>
    <t>Sergej Loznica</t>
  </si>
  <si>
    <t>2016-2017 m.</t>
  </si>
  <si>
    <t>2016 m. skirta suma, Eur</t>
  </si>
  <si>
    <t>"Putos iš burnos"</t>
  </si>
  <si>
    <t>Janis Nords</t>
  </si>
  <si>
    <t>"Siena: tarp Rytų ir Vakarų"</t>
  </si>
  <si>
    <t>Neringa Medutytė</t>
  </si>
  <si>
    <t>Lietuva, Prancūzija, Vokietija</t>
  </si>
  <si>
    <t>"Tarp pilkų debesų"</t>
  </si>
  <si>
    <t>Marius Markevičius</t>
  </si>
  <si>
    <t>VšĮ "Tauras kino namai"</t>
  </si>
  <si>
    <t>Lietuva, Jungtinė Karalystė</t>
  </si>
  <si>
    <t xml:space="preserve">2015-2016 m. </t>
  </si>
  <si>
    <t>VšĮ "Čiobreliai"</t>
  </si>
  <si>
    <t>"Aš priglaudžiau prie žemės širdį"</t>
  </si>
  <si>
    <t>VšĮ "Ketvirta versija"</t>
  </si>
  <si>
    <t>Lietuva, Lenkija</t>
  </si>
  <si>
    <t>Ramunė Kudzmanaitė</t>
  </si>
  <si>
    <t>VšĮ "Extimacy Films"</t>
  </si>
  <si>
    <t>UAB "Ultra Nominum"</t>
  </si>
  <si>
    <t>Mantas Kvedaravičius</t>
  </si>
  <si>
    <t>"Second Hand"</t>
  </si>
  <si>
    <t>"Mariupolis"</t>
  </si>
  <si>
    <t>Arturas Jevdokimovas</t>
  </si>
  <si>
    <t>Lietuva, Prancūzija, Vokietija, Ukraina</t>
  </si>
  <si>
    <t>Lietuva, Airija, Šveicarija</t>
  </si>
  <si>
    <t>Lietuva,  Kroatija</t>
  </si>
  <si>
    <t>Lietuva, Vokietija</t>
  </si>
  <si>
    <t>Lietuva, Bulgarija</t>
  </si>
  <si>
    <t>Trumpametražio vaidybinio filmo projekto "Motinos Diena" pristatymas tarptautiniame koprodukcijos forume "European Short Pitch" 2016, Liuksemburge</t>
  </si>
  <si>
    <t>Filmo "Liebe Tante, guten Tag!" projekto pristatymas ekspertams ir industrijos profesionalams mugėje "Project Market" Prahoje</t>
  </si>
  <si>
    <t>UAB "Tremora"</t>
  </si>
  <si>
    <t>"Kelionė į naktį"</t>
  </si>
  <si>
    <t>Audrius Juzėnas</t>
  </si>
  <si>
    <t>UAB "Kino gamyba"</t>
  </si>
  <si>
    <t>Lietuva, Didžioji Britanija</t>
  </si>
  <si>
    <t>Pirmojo trumpametražio filmo gamyba</t>
  </si>
  <si>
    <t>Interaktyvaus projekto gamyba</t>
  </si>
  <si>
    <t>"Izaokas"</t>
  </si>
  <si>
    <t>Jurgis Matulevičius</t>
  </si>
  <si>
    <t>VšĮ "Film Jam"</t>
  </si>
  <si>
    <t>Lietuva, Ukraina</t>
  </si>
  <si>
    <t>"Apie žmones, žvėris ir daiktus"</t>
  </si>
  <si>
    <t>VšĮ "Meno avilys"</t>
  </si>
  <si>
    <t>"Motinos diena"</t>
  </si>
  <si>
    <t>Vaidybinis trumpametražis</t>
  </si>
  <si>
    <t>Kamilė Milašiūtė</t>
  </si>
  <si>
    <t>"Stàsis"</t>
  </si>
  <si>
    <t>Lietuva, Vokietija, Prancūzija</t>
  </si>
  <si>
    <t>"Paskutinė stotelė - mėnulis"</t>
  </si>
  <si>
    <t>Animacinis trumpametražis</t>
  </si>
  <si>
    <t>Birutė Sodeikaitė</t>
  </si>
  <si>
    <t>VšĮ "Art shot"</t>
  </si>
  <si>
    <t>"Pavasario kapela"</t>
  </si>
  <si>
    <t>Interaktyvus projektas</t>
  </si>
  <si>
    <t>"Sausio 13 VR"</t>
  </si>
  <si>
    <t>UAB "Iron Solutions"</t>
  </si>
  <si>
    <t>UAB "Gluk Media"</t>
  </si>
  <si>
    <t>Vesta Juocevičiūtė</t>
  </si>
  <si>
    <t>Andrius Lekavičius</t>
  </si>
  <si>
    <t>Parengiamieji darbai</t>
  </si>
  <si>
    <t>VšĮ "Studija Kinema"</t>
  </si>
  <si>
    <t>Lietuviškų animacinių filmų pristatymas renginyje Baltijos šalių animacijos naktis Berlyne</t>
  </si>
  <si>
    <t>Dokumentinio filmo "Pavyzdingas elgesys" dalyvavimas forume When East Meets West Trieste, Italijoje</t>
  </si>
  <si>
    <t>Dokumentinio filmo "Aš už tave pakalbėsiu" pristatymas tarptautiniuose DOC POINT ir Triesto festivaliuose</t>
  </si>
  <si>
    <t>Vaidybinio trumpametražio filmo projekto "Budėjimas" pristatymas "Europian Short Pitch 2016" Work-in-Progress sesijoje koprodukcijos forume Liuksemburge</t>
  </si>
  <si>
    <t>Šarūno Barto filmų retrospektyvos pristatymas Kartagenos filmų festivalyje, Kolumbijoje 2016 m.</t>
  </si>
  <si>
    <t>VšĮ "Uljana Kim ir ko"</t>
  </si>
  <si>
    <t>UAB "OKTA"</t>
  </si>
  <si>
    <t>VšĮ "Filmų štrichai"</t>
  </si>
  <si>
    <t>"Nepagydomųjų krantinė"</t>
  </si>
  <si>
    <t>"Pavyzdingas elgesys"</t>
  </si>
  <si>
    <t>"Kamanių medus"</t>
  </si>
  <si>
    <t>"Krištolo sala"</t>
  </si>
  <si>
    <t>"Saldūs šešiolika"</t>
  </si>
  <si>
    <t>"Devintojo rago šviesa"</t>
  </si>
  <si>
    <t>"Energijos sala"</t>
  </si>
  <si>
    <t>Dokumentiins trumpametražis</t>
  </si>
  <si>
    <t>Bendras filmo biudžetas/filmo parengiamųjų darbų sąnaudos, Eur</t>
  </si>
  <si>
    <t>Lietuva, Prancūzija, Italija</t>
  </si>
  <si>
    <t>Lietuva, Bulgarija, Slovėnija</t>
  </si>
  <si>
    <t>"Nematoma"</t>
  </si>
  <si>
    <t>Ignas Jonynas</t>
  </si>
  <si>
    <t>VšĮ "Revoliucijos idėja"</t>
  </si>
  <si>
    <t>Dokumentinio filmo „Mariupolis“ pristatymas 40-ajame tarptautiniame Honkongo kino festivalyje</t>
  </si>
  <si>
    <t>VšĮ "Lithuanian Shorts"</t>
  </si>
  <si>
    <t>VšĮ "Moonmakers“</t>
  </si>
  <si>
    <t xml:space="preserve"> VšĮ "Just a moment “</t>
  </si>
  <si>
    <t xml:space="preserve">VšĮ "Extimacy Films“ </t>
  </si>
  <si>
    <t>Lietuviškų trumpametražių filmų programa tarptautinio Kanų kino festivalio renginyje "Short Film Corner 2016"</t>
  </si>
  <si>
    <t>Dokumentinio filmo „I am not from here“ ("Čia aš tik svečias“) pasaulinė premjera "Vision du Réel“ kino festivalyje (Šveicarijoje)</t>
  </si>
  <si>
    <t>Dokumentinio filmo "Aš už tave pakalbėsiu“ pristatymas "Full Frame“ tarptautiniame festivalyje</t>
  </si>
  <si>
    <t>Aistė Žegulytė</t>
  </si>
  <si>
    <t>Dokumentinio filmo "Mariupolis" pristatymas "Visions du Réel" tarptautiniame Nyono kino festivalyje</t>
  </si>
  <si>
    <t>Lietuva, Latvija, Lenkija</t>
  </si>
  <si>
    <t>Dokumentinio filmo „I am not from here“ („Čia aš tik svečias“) Šiaurės Amerikos premjera „Hot Docs“ filmų festivalyje Toronte</t>
  </si>
  <si>
    <t>Šarūno Barto filmų retropektyvos pristatymas Tarptautiniame Barselonos Autorinio kino festivalyje, Ispanijoje, 2016 m.</t>
  </si>
  <si>
    <t>Filmo projektų "Kvėpavimas į marmurą" ir "Žmonės, kuriuos pažįstam" pristatymas programoje "Producers on the Move"</t>
  </si>
  <si>
    <t>Filmo „Šaltos ausys“ tarptautinė premjera ir pristatymas 56-ojo tarptautinio Krokuvos filmų festivalio konkursinėje programoje</t>
  </si>
  <si>
    <t>VšĮ "Monoklis"</t>
  </si>
  <si>
    <t>A. Matelio dalyvavimas dokumentinių filmų kino Forumuose DOCS Barcelona ir MeetMarket Sheffield Doc/Fest</t>
  </si>
  <si>
    <t>Lino Mikutos trumpametražio dokumentinio filmo "Pakeleiviai" pristatymas Tarptautiniame Vienos dokumentinių filmų festivalyje "Ethnocineca"</t>
  </si>
  <si>
    <t>Filmo "Mariupolis" pristatymas 13 -ajame MILLENNIUM DOCS AGAINST GRAVITY tarptautiniame dokumentinio kino festivalyje</t>
  </si>
  <si>
    <t>UAB "TV ir kino projektai"</t>
  </si>
  <si>
    <t xml:space="preserve">A.Stonio ir A.Matelio dalyvavimas tarptautiniame dokumentinių filmų fetivalyje "Visions du Réel" </t>
  </si>
  <si>
    <t>VALSTYBĖS ATKŪRIMO ŠIMTMEČIO PARENGIAMIEJI DARBAI</t>
  </si>
  <si>
    <t>"Švelnūs kariai"</t>
  </si>
  <si>
    <t>"Augustinas Voldemaras"</t>
  </si>
  <si>
    <t>"L komanda: Specukai" (angl. "The L-Team")</t>
  </si>
  <si>
    <t>"Pirmyn į praeitį"</t>
  </si>
  <si>
    <t>"Greimas. Varžtų sistema"</t>
  </si>
  <si>
    <t>"Lietuva Paryžiaus taikos konferencijoje"</t>
  </si>
  <si>
    <t>"Tumo kodeksas"</t>
  </si>
  <si>
    <t>"Kelionės į Lietuvą"</t>
  </si>
  <si>
    <t>"Naujoji Baltijos banga"</t>
  </si>
  <si>
    <t>Marija Stonytė</t>
  </si>
  <si>
    <t>Artūras Jevdokimovas</t>
  </si>
  <si>
    <t>Saulius Beržinis</t>
  </si>
  <si>
    <t>Martina Jablonskytė-Gelucevičienė</t>
  </si>
  <si>
    <t>Ramunė Rakauskaitė</t>
  </si>
  <si>
    <t>Audrius Stonys, Kristine Briede</t>
  </si>
  <si>
    <t>VšĮ "Vilniaus kino ir teatro grupė"</t>
  </si>
  <si>
    <t>UAB "Prime Field"</t>
  </si>
  <si>
    <t>VšĮ "Kino kontora"</t>
  </si>
  <si>
    <t>VšĮ "Filmų KOPA"</t>
  </si>
  <si>
    <t>Lietuva, Latvija</t>
  </si>
  <si>
    <t>Šarūnas Bartas</t>
  </si>
  <si>
    <t>Audrius Mickevičius</t>
  </si>
  <si>
    <t>Algimantas Puipa</t>
  </si>
  <si>
    <t>Kristina Buožytė, Bruno Samper</t>
  </si>
  <si>
    <t>Lina Lužytė</t>
  </si>
  <si>
    <t>Jūratė Leikaitė-Aškinienė</t>
  </si>
  <si>
    <t>Emilija Škarnulytė</t>
  </si>
  <si>
    <t>Dokumentinio filmo "Žana" tarptautinė premjera Šefildo kino festivalyje (Didžioji Britanija)</t>
  </si>
  <si>
    <t>Dokumentinio filmo "I am not from here" ("Čia aš tik svečias") dalyvavimas Šefildo dokumentinių filmų festivalio konkursinėje programoje</t>
  </si>
  <si>
    <t>"Pasivaikščiojimas. Angelų takais“</t>
  </si>
  <si>
    <t>Virtualios realybės animacinis trumpametražis</t>
  </si>
  <si>
    <t>Kristina Buožytė</t>
  </si>
  <si>
    <t>Lietuva, Rusija</t>
  </si>
  <si>
    <t>MB "Doctor Anima"</t>
  </si>
  <si>
    <t>UAB "Okta“</t>
  </si>
  <si>
    <t>"Šviesa"</t>
  </si>
  <si>
    <t>Gediminas Šiaulys</t>
  </si>
  <si>
    <t>VšĮ "Studija 2“</t>
  </si>
  <si>
    <t>Raimondas Banionis</t>
  </si>
  <si>
    <t>"Purpuriniai dūmai"</t>
  </si>
  <si>
    <t>"Corcovado Borealis"</t>
  </si>
  <si>
    <t>Karolis Kaupinis</t>
  </si>
  <si>
    <t>"Miško Brolis"</t>
  </si>
  <si>
    <t>Tomas Donela</t>
  </si>
  <si>
    <t>UAB "Regulus Films“</t>
  </si>
  <si>
    <t>"Bilas Geitsas iš Gulagų"</t>
  </si>
  <si>
    <t>Emilis Vėlyvis</t>
  </si>
  <si>
    <t>"Palaimingas, kaip pragaras"</t>
  </si>
  <si>
    <t>"Pirtis"</t>
  </si>
  <si>
    <t>Emilija Povilanskaitė</t>
  </si>
  <si>
    <t>Laurynas Bareiša</t>
  </si>
  <si>
    <t>MB "Po mokyklos"</t>
  </si>
  <si>
    <t>"Žudikė.Mergaitė.Šešėlis"</t>
  </si>
  <si>
    <t>Sulev Keedus</t>
  </si>
  <si>
    <t>"Dainos lapei"</t>
  </si>
  <si>
    <t>"Tvano nebus"</t>
  </si>
  <si>
    <t>"Odilė"</t>
  </si>
  <si>
    <t>UAB "Ultra nominum"</t>
  </si>
  <si>
    <t>UAB "Baltic Productions"</t>
  </si>
  <si>
    <r>
      <t xml:space="preserve">"Tabletė </t>
    </r>
    <r>
      <rPr>
        <b/>
        <sz val="12"/>
        <color rgb="FF000000"/>
        <rFont val="Calibri"/>
        <family val="2"/>
        <charset val="186"/>
      </rPr>
      <t>#</t>
    </r>
    <r>
      <rPr>
        <b/>
        <sz val="12"/>
        <color rgb="FF000000"/>
        <rFont val="Calibri"/>
        <family val="2"/>
        <charset val="186"/>
        <scheme val="minor"/>
      </rPr>
      <t>1618"</t>
    </r>
  </si>
  <si>
    <t>"Šeima"</t>
  </si>
  <si>
    <t>"Kelionė į Tandadriką"</t>
  </si>
  <si>
    <t>UAB "Vilanimos filmų studija"</t>
  </si>
  <si>
    <t>"Matilda"</t>
  </si>
  <si>
    <t>"Žonglierius"</t>
  </si>
  <si>
    <t>VšĮ "Art Shot"</t>
  </si>
  <si>
    <t>"Sniego pastogė"</t>
  </si>
  <si>
    <t>"Neregėta Europa"</t>
  </si>
  <si>
    <t>"Dolce Far Niente"</t>
  </si>
  <si>
    <t>VšĮ "Anaben"</t>
  </si>
  <si>
    <t>"Vasara"</t>
  </si>
  <si>
    <t>"Maja"</t>
  </si>
  <si>
    <t>"Mulas"</t>
  </si>
  <si>
    <t>UAB "TV manija"</t>
  </si>
  <si>
    <t>Animacinis ilgametražis</t>
  </si>
  <si>
    <t>Lietuva, Airija</t>
  </si>
  <si>
    <t>Kristijonas Vildžiūnas</t>
  </si>
  <si>
    <t>Marat Sargsyan</t>
  </si>
  <si>
    <t>Austėja Urbaitė</t>
  </si>
  <si>
    <t>Irma Pužauskaitė</t>
  </si>
  <si>
    <t>Gytis Lukšas</t>
  </si>
  <si>
    <t>Domantė Urbonaitė</t>
  </si>
  <si>
    <t>Martynas Starkus</t>
  </si>
  <si>
    <t>Valentas Aškinis</t>
  </si>
  <si>
    <t>Ignas Meilūnas</t>
  </si>
  <si>
    <t>Skirmanta Jakaitė</t>
  </si>
  <si>
    <t>Robertas Nevecka</t>
  </si>
  <si>
    <t>Akvilė Gelažiūtė</t>
  </si>
  <si>
    <t>Elena Kairytė</t>
  </si>
  <si>
    <t>Marija Kavtaradzė</t>
  </si>
  <si>
    <t>INTERAKTYVAUS PROJEKTO PARENGIAMIEJI DARBAI</t>
  </si>
  <si>
    <t>Vaidybinio ilgametražio filmo „Karalių pamaina“ platinimas Lietuvoje</t>
  </si>
  <si>
    <t>Vaidybinio ilgametražio filmo „Senekos diena“ platinimas Lietuvoje</t>
  </si>
  <si>
    <t xml:space="preserve">Vaidybinio ilgametražio filmo „Gitel“ platinimas Lietuvoje“  </t>
  </si>
  <si>
    <t>Vaidybinio ilgametražio filmo „Amžinai kartu“ platinimas Lietuvoje</t>
  </si>
  <si>
    <t xml:space="preserve">UAB „Garsų pasaulio įrašai“ </t>
  </si>
  <si>
    <t xml:space="preserve">VšĮ „Just a moment“ </t>
  </si>
  <si>
    <t xml:space="preserve">UAB „Regulus Films“ </t>
  </si>
  <si>
    <t>VISO skirta kino platininimui:</t>
  </si>
  <si>
    <t>Vaidybinio filmo "Amžinai kartu" pristatymas "Karlovy Vary" festivalyje</t>
  </si>
  <si>
    <t xml:space="preserve"> VšĮ "Just a moment"</t>
  </si>
  <si>
    <t>Dokumentinio filmo "Mariupolis" pristatymas 23 - iajame Europos filmų festivalyje "Palič", Serbijoje</t>
  </si>
  <si>
    <t>Filmo "Pilis" projekto pristatymas tarptautiniame Golvėjaus kino renginyje Galway Film Fleadh"</t>
  </si>
  <si>
    <t>UAB “Vilanimos filmų studija”</t>
  </si>
  <si>
    <t>Lietuviškos animacijos sklaida Tarptautiniame animacinių filmų festivalyje „Nikozi“ Gruzijoje</t>
  </si>
  <si>
    <t xml:space="preserve"> UAB „Tremora“</t>
  </si>
  <si>
    <t xml:space="preserve">Filmo „Karalių pamaina“ tarptautinė premjera 40-ajame Monrealio tarptautiniame kino festivalyje </t>
  </si>
  <si>
    <t xml:space="preserve">Vaidybinio ilgametražio filmo „2 naktys iki ryto“ platinimas Lietuvoje“  </t>
  </si>
  <si>
    <t xml:space="preserve">VšĮ „Kino pasaka“ </t>
  </si>
  <si>
    <t xml:space="preserve">KINO PLATINIMAS </t>
  </si>
  <si>
    <t>VšĮ „Čiobreliai"</t>
  </si>
  <si>
    <t>Režisieriaus Andriaus Blaževičiaus ilgametražio vaidybinio filmo "Šventasis" pasaulinė premjera 32-ajame Varšuvos kino festivalyje</t>
  </si>
  <si>
    <t>VšĮ „Lithuanian Shorts"</t>
  </si>
  <si>
    <t>Lietuviškų trumpametražių filmų programa tarptautiniame trumpametražių ir animacinių filmų festivalyje "Encounters 2016"</t>
  </si>
  <si>
    <t>MB „Po mokyklos"  </t>
  </si>
  <si>
    <t>Trumpametražio vaidybinio filmo "Kupranugaris" pristatymas tarptautiniame San Sebastiano kino festivalyje</t>
  </si>
  <si>
    <t>"Nuo Lietuvos nepabėgsi" filmo pristatymas Bušviko kino festivalyje</t>
  </si>
  <si>
    <t>VšĮ "Naratyvas"</t>
  </si>
  <si>
    <t>Animacinio trumpametražio filmo "Sausra" premjera tarptautiniame filmų festivalyje "Bucheon International Animation Festival (BIAF) 2016</t>
  </si>
  <si>
    <t>Filmo "Šaltos ausys" pristatymas 24-ojo tarptautinio "Message to Man" filmų festivalio konkursinėje programoje</t>
  </si>
  <si>
    <t>Pilnametražio vaidybinio filmo "Apsimetėliai" pristatymas  - pasaulinė premjera 64-ajame San Sebastiano tarptautiniame filmų festivalyje</t>
  </si>
  <si>
    <t xml:space="preserve">Dokumentinio filmo "Čia aš tik svečias" pristatymas konkursinėje "Message to Man" kino festivalio programoje </t>
  </si>
  <si>
    <t>Filmo "Šaltos ausys" pristatymas Tarptautinio 27-ojo dokumentinių filmų festivalio "Rossia" (Jekaterinburgas) konkursinėje programoje</t>
  </si>
  <si>
    <t>Dokumentinio filmo projekto "Energijos sala" pristatymas tarptautiniame dokumentinių filmų forume Lisbon Docs 2016</t>
  </si>
  <si>
    <t>Lietuviško ilgametražio vaidybinio filmo "Šventasis" tarptautinė premjera 21-ajame Busano tarptautiniame kino festivalyje</t>
  </si>
  <si>
    <t>Dokumentinio filmo "Pokalbis su Josefu" premjera tarptautiniame Jihlavos dokumentinių filmų festivalyje</t>
  </si>
  <si>
    <t>Dokumentinio filmo "Aš esu Katya Golubeva" pristatymas dokumentinio filmo festivalyje "Rossia", Jekaterinburge, Rusijoje</t>
  </si>
  <si>
    <t>VšĮ "Studija JU"</t>
  </si>
  <si>
    <t>Nacionalinis trumpametražių filmų stendas "Lithuanian Shorts" Clermont-Ferrand kino mugėje</t>
  </si>
  <si>
    <t>VšĮ "Ūkų studija"</t>
  </si>
  <si>
    <t>Dokumentinio filmo "Moteris ir ledynas" pristatymas 29-ajame tarptautinio dokumentinio kino festivalyje Amsterdame</t>
  </si>
  <si>
    <t>VšĮ "Filmų produkcijos servisas"</t>
  </si>
  <si>
    <t>Všį "Moonmakers"</t>
  </si>
  <si>
    <t>Dokumentinio pilnametražio filmo "Around the world in 14 days" (darbinis pav. Liet. "Aplink pasaulį per 14 dienų") projekto pristatymas tarptautinėje filmų sklaidos mugėje Maskvoje "KinoPoisk Film Market"</t>
  </si>
  <si>
    <t>Dokumentinio filmo "Šuolis" pristatymas IDFA forume (Amsterdamas)</t>
  </si>
  <si>
    <t>Doku-animacinio filmo "Žmogus, kuris mokėjo 75 kalbas" (rež. Anne Magnussen, ko-rež. Pawel Debski) pristatymas ir tarptautinė premjera Liubeko tarptautiniame kino festivalyje "Šiaurės šalių kino dienos" Vokietijoje</t>
  </si>
  <si>
    <t>Filmo "Fanatikė" pristatymas St. Louis filmų festivalyje</t>
  </si>
  <si>
    <t>Filmo "Šaltos ausys" pristatymas filmų festivalių "Popoli" (Italija), "Listapad" (Baltarusija) ir "Camerimage" (Lenkija) konkursinėse programose</t>
  </si>
  <si>
    <t>Trumpametražio filmo "Ką Dievas sau galvoja" pristatymas tarptautiniame kino festivalyje "Aesthetica Short Film Festival</t>
  </si>
  <si>
    <r>
      <t>Dokumentinio filmo "Aš už tave pakalbėsiu" pristatymas tarptautiniame festivalyje "58th Nordic Film Days L</t>
    </r>
    <r>
      <rPr>
        <b/>
        <sz val="12"/>
        <color theme="1"/>
        <rFont val="Times New Roman"/>
        <family val="1"/>
        <charset val="186"/>
      </rPr>
      <t>ü</t>
    </r>
    <r>
      <rPr>
        <b/>
        <sz val="12"/>
        <color theme="1"/>
        <rFont val="Calibri"/>
        <family val="2"/>
        <charset val="186"/>
      </rPr>
      <t>beck</t>
    </r>
  </si>
  <si>
    <t>VšĮ "In script"</t>
  </si>
  <si>
    <t>Vaidybinio filmo projeko "Žmonės kuriuos pažįstam"  pristatymas kino forume "Baltic Event Co-Production Market"</t>
  </si>
  <si>
    <t>Vaidybinio filmo "Apie draugystę ir daug arklio pasagų" pristatymas tarptautiniame festivalyje Taline "Black Nights"</t>
  </si>
  <si>
    <t>Dokumentinio filmo "Aš čia tik svečias" pristatymas EKA apdovanuojimuose Vroclave (Lenkija)</t>
  </si>
  <si>
    <t xml:space="preserve">Lietuva, JAV, </t>
  </si>
  <si>
    <t>Lietuva, Estija, Švedija</t>
  </si>
  <si>
    <t>Eimantas Belickas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</si>
</sst>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\-#,##0.00\ "/>
    <numFmt numFmtId="165" formatCode="#,##0.00\ _€"/>
  </numFmts>
  <fonts count="22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u/>
      <sz val="20"/>
      <color theme="1"/>
      <name val="Calibri"/>
      <family val="2"/>
      <charset val="186"/>
      <scheme val="minor"/>
    </font>
    <font>
      <u/>
      <sz val="2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sz val="12"/>
      <color rgb="FF00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2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4" fontId="2" fillId="0" borderId="2" xfId="0" applyNumberFormat="1" applyFont="1" applyBorder="1" applyAlignment="1">
      <alignment horizontal="center" vertical="center" wrapText="1"/>
    </xf>
    <xf numFmtId="2" fontId="2" fillId="0" borderId="4" xfId="0" quotePrefix="1" applyNumberFormat="1" applyFont="1" applyBorder="1" applyAlignment="1">
      <alignment vertical="center" wrapText="1"/>
    </xf>
    <xf numFmtId="0" fontId="1" fillId="0" borderId="5" xfId="0" quotePrefix="1" applyFont="1" applyBorder="1" applyAlignment="1">
      <alignment horizontal="center" vertical="center" wrapText="1"/>
    </xf>
    <xf numFmtId="2" fontId="2" fillId="0" borderId="3" xfId="0" quotePrefix="1" applyNumberFormat="1" applyFont="1" applyBorder="1" applyAlignment="1">
      <alignment horizontal="center" vertical="center" wrapText="1"/>
    </xf>
    <xf numFmtId="2" fontId="1" fillId="0" borderId="7" xfId="0" quotePrefix="1" applyNumberFormat="1" applyFont="1" applyBorder="1" applyAlignment="1">
      <alignment horizontal="center" vertical="center" wrapText="1"/>
    </xf>
    <xf numFmtId="0" fontId="1" fillId="0" borderId="15" xfId="0" quotePrefix="1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2" fontId="2" fillId="0" borderId="16" xfId="0" quotePrefix="1" applyNumberFormat="1" applyFont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2" fontId="2" fillId="0" borderId="17" xfId="0" quotePrefix="1" applyNumberFormat="1" applyFont="1" applyBorder="1" applyAlignment="1">
      <alignment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2" fontId="2" fillId="0" borderId="1" xfId="0" quotePrefix="1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2" fontId="2" fillId="0" borderId="2" xfId="0" quotePrefix="1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 wrapText="1"/>
    </xf>
    <xf numFmtId="0" fontId="1" fillId="0" borderId="40" xfId="0" quotePrefix="1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5" fillId="0" borderId="22" xfId="0" quotePrefix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" fillId="3" borderId="4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4" fontId="2" fillId="3" borderId="18" xfId="0" applyNumberFormat="1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3" borderId="19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3" xfId="0" quotePrefix="1" applyFont="1" applyBorder="1" applyAlignment="1">
      <alignment horizontal="center" vertical="center" wrapText="1"/>
    </xf>
    <xf numFmtId="4" fontId="2" fillId="0" borderId="22" xfId="0" applyNumberFormat="1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quotePrefix="1" applyNumberFormat="1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 wrapText="1"/>
    </xf>
    <xf numFmtId="0" fontId="1" fillId="0" borderId="46" xfId="0" quotePrefix="1" applyFont="1" applyBorder="1" applyAlignment="1">
      <alignment horizontal="center" vertical="center" wrapText="1"/>
    </xf>
    <xf numFmtId="4" fontId="2" fillId="0" borderId="47" xfId="0" applyNumberFormat="1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 wrapText="1"/>
    </xf>
    <xf numFmtId="0" fontId="1" fillId="0" borderId="50" xfId="0" quotePrefix="1" applyFont="1" applyBorder="1" applyAlignment="1">
      <alignment horizontal="center" vertical="center" wrapText="1"/>
    </xf>
    <xf numFmtId="4" fontId="2" fillId="0" borderId="18" xfId="0" applyNumberFormat="1" applyFont="1" applyFill="1" applyBorder="1" applyAlignment="1">
      <alignment horizontal="center" vertical="center" wrapText="1"/>
    </xf>
    <xf numFmtId="2" fontId="2" fillId="0" borderId="19" xfId="0" quotePrefix="1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" fillId="0" borderId="17" xfId="0" quotePrefix="1" applyFont="1" applyBorder="1" applyAlignment="1">
      <alignment horizontal="center" vertical="center" wrapText="1"/>
    </xf>
    <xf numFmtId="2" fontId="1" fillId="0" borderId="54" xfId="0" quotePrefix="1" applyNumberFormat="1" applyFont="1" applyBorder="1" applyAlignment="1">
      <alignment horizontal="center" vertical="center" wrapText="1"/>
    </xf>
    <xf numFmtId="2" fontId="2" fillId="0" borderId="51" xfId="0" quotePrefix="1" applyNumberFormat="1" applyFont="1" applyBorder="1" applyAlignment="1">
      <alignment horizontal="center" vertical="center" wrapText="1"/>
    </xf>
    <xf numFmtId="2" fontId="2" fillId="0" borderId="3" xfId="0" quotePrefix="1" applyNumberFormat="1" applyFont="1" applyBorder="1" applyAlignment="1">
      <alignment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1" fillId="0" borderId="55" xfId="0" quotePrefix="1" applyNumberFormat="1" applyFont="1" applyBorder="1" applyAlignment="1">
      <alignment horizontal="center" vertical="center" wrapText="1"/>
    </xf>
    <xf numFmtId="0" fontId="1" fillId="0" borderId="55" xfId="0" quotePrefix="1" applyFont="1" applyBorder="1" applyAlignment="1">
      <alignment horizontal="center" vertical="center" wrapText="1"/>
    </xf>
    <xf numFmtId="0" fontId="1" fillId="0" borderId="56" xfId="0" quotePrefix="1" applyFont="1" applyBorder="1" applyAlignment="1">
      <alignment horizontal="center" vertical="center" wrapText="1"/>
    </xf>
    <xf numFmtId="4" fontId="2" fillId="0" borderId="57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60" xfId="0" quotePrefix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1" fillId="0" borderId="61" xfId="0" quotePrefix="1" applyNumberFormat="1" applyFont="1" applyBorder="1" applyAlignment="1">
      <alignment horizontal="center" vertical="center" wrapText="1"/>
    </xf>
    <xf numFmtId="2" fontId="1" fillId="0" borderId="56" xfId="0" quotePrefix="1" applyNumberFormat="1" applyFont="1" applyBorder="1" applyAlignment="1">
      <alignment horizontal="center" vertical="center" wrapText="1"/>
    </xf>
    <xf numFmtId="4" fontId="2" fillId="2" borderId="57" xfId="0" applyNumberFormat="1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vertical="center" wrapText="1"/>
    </xf>
    <xf numFmtId="0" fontId="1" fillId="2" borderId="65" xfId="0" applyFont="1" applyFill="1" applyBorder="1" applyAlignment="1">
      <alignment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vertical="center" wrapText="1"/>
    </xf>
    <xf numFmtId="0" fontId="1" fillId="2" borderId="64" xfId="0" applyFont="1" applyFill="1" applyBorder="1" applyAlignment="1">
      <alignment vertical="center" wrapText="1"/>
    </xf>
    <xf numFmtId="4" fontId="1" fillId="2" borderId="57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2" fontId="2" fillId="0" borderId="12" xfId="0" quotePrefix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1" xfId="0" applyFont="1" applyBorder="1"/>
    <xf numFmtId="0" fontId="2" fillId="0" borderId="9" xfId="0" applyFont="1" applyBorder="1"/>
    <xf numFmtId="0" fontId="2" fillId="3" borderId="9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4" fontId="1" fillId="2" borderId="63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2" xfId="0" quotePrefix="1" applyFont="1" applyBorder="1" applyAlignment="1">
      <alignment horizontal="center" vertical="center" wrapText="1"/>
    </xf>
    <xf numFmtId="4" fontId="2" fillId="0" borderId="24" xfId="0" applyNumberFormat="1" applyFont="1" applyFill="1" applyBorder="1" applyAlignment="1">
      <alignment horizontal="center" vertical="center" wrapText="1"/>
    </xf>
    <xf numFmtId="2" fontId="2" fillId="0" borderId="24" xfId="0" quotePrefix="1" applyNumberFormat="1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2" fontId="2" fillId="0" borderId="12" xfId="0" quotePrefix="1" applyNumberFormat="1" applyFont="1" applyBorder="1" applyAlignment="1">
      <alignment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13" fillId="3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2" borderId="63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2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5" fillId="0" borderId="18" xfId="0" quotePrefix="1" applyFont="1" applyFill="1" applyBorder="1" applyAlignment="1">
      <alignment horizontal="center" vertical="center" wrapText="1"/>
    </xf>
    <xf numFmtId="2" fontId="13" fillId="3" borderId="2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4" fontId="2" fillId="0" borderId="51" xfId="0" applyNumberFormat="1" applyFont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" fillId="0" borderId="8" xfId="0" quotePrefix="1" applyNumberFormat="1" applyFont="1" applyBorder="1" applyAlignment="1">
      <alignment horizontal="center" vertical="center" wrapText="1"/>
    </xf>
    <xf numFmtId="2" fontId="1" fillId="0" borderId="50" xfId="0" quotePrefix="1" applyNumberFormat="1" applyFont="1" applyBorder="1" applyAlignment="1">
      <alignment horizontal="center" vertical="center" wrapText="1"/>
    </xf>
    <xf numFmtId="2" fontId="2" fillId="0" borderId="17" xfId="0" quotePrefix="1" applyNumberFormat="1" applyFont="1" applyBorder="1" applyAlignment="1">
      <alignment horizontal="center" vertical="center" wrapText="1"/>
    </xf>
    <xf numFmtId="2" fontId="2" fillId="0" borderId="69" xfId="0" quotePrefix="1" applyNumberFormat="1" applyFont="1" applyBorder="1" applyAlignment="1">
      <alignment horizontal="center" vertical="center" wrapText="1"/>
    </xf>
    <xf numFmtId="4" fontId="2" fillId="0" borderId="69" xfId="0" applyNumberFormat="1" applyFont="1" applyBorder="1" applyAlignment="1">
      <alignment horizontal="center" vertical="center" wrapText="1"/>
    </xf>
    <xf numFmtId="2" fontId="1" fillId="0" borderId="70" xfId="0" quotePrefix="1" applyNumberFormat="1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2" fontId="10" fillId="3" borderId="2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2" fontId="13" fillId="3" borderId="24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2" fontId="13" fillId="3" borderId="22" xfId="0" applyNumberFormat="1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0" fontId="11" fillId="3" borderId="73" xfId="0" applyFont="1" applyFill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76" xfId="0" applyFont="1" applyFill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5" fillId="0" borderId="24" xfId="0" quotePrefix="1" applyFont="1" applyFill="1" applyBorder="1" applyAlignment="1">
      <alignment horizontal="center" vertical="center" wrapText="1"/>
    </xf>
    <xf numFmtId="2" fontId="1" fillId="0" borderId="78" xfId="0" quotePrefix="1" applyNumberFormat="1" applyFont="1" applyBorder="1" applyAlignment="1">
      <alignment horizontal="center" vertical="center" wrapText="1"/>
    </xf>
    <xf numFmtId="2" fontId="1" fillId="0" borderId="42" xfId="0" quotePrefix="1" applyNumberFormat="1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2" fontId="1" fillId="0" borderId="43" xfId="0" quotePrefix="1" applyNumberFormat="1" applyFont="1" applyBorder="1" applyAlignment="1">
      <alignment horizontal="center" vertical="center" wrapText="1"/>
    </xf>
    <xf numFmtId="4" fontId="2" fillId="0" borderId="11" xfId="0" quotePrefix="1" applyNumberFormat="1" applyFont="1" applyBorder="1" applyAlignment="1">
      <alignment horizontal="center" vertical="center" wrapText="1"/>
    </xf>
    <xf numFmtId="2" fontId="2" fillId="0" borderId="11" xfId="0" quotePrefix="1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 wrapText="1"/>
    </xf>
    <xf numFmtId="4" fontId="1" fillId="3" borderId="22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vertical="center"/>
    </xf>
    <xf numFmtId="4" fontId="2" fillId="3" borderId="2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4" fontId="2" fillId="0" borderId="52" xfId="0" applyNumberFormat="1" applyFont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2" borderId="57" xfId="0" applyFont="1" applyFill="1" applyBorder="1" applyAlignment="1">
      <alignment horizontal="center" wrapText="1"/>
    </xf>
    <xf numFmtId="4" fontId="1" fillId="2" borderId="57" xfId="0" applyNumberFormat="1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2" fillId="0" borderId="4" xfId="0" applyFont="1" applyBorder="1"/>
    <xf numFmtId="0" fontId="2" fillId="0" borderId="17" xfId="0" applyFont="1" applyBorder="1"/>
    <xf numFmtId="0" fontId="2" fillId="3" borderId="25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79" xfId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22" xfId="0" applyFont="1" applyBorder="1"/>
    <xf numFmtId="0" fontId="2" fillId="3" borderId="22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2" fontId="1" fillId="0" borderId="41" xfId="0" quotePrefix="1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63" xfId="0" applyFont="1" applyFill="1" applyBorder="1" applyAlignment="1">
      <alignment horizontal="left" vertical="center" wrapText="1"/>
    </xf>
    <xf numFmtId="0" fontId="1" fillId="2" borderId="64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4" borderId="62" xfId="0" applyNumberFormat="1" applyFont="1" applyFill="1" applyBorder="1" applyAlignment="1">
      <alignment horizontal="center" vertical="center" wrapText="1"/>
    </xf>
    <xf numFmtId="0" fontId="1" fillId="4" borderId="63" xfId="0" applyFont="1" applyFill="1" applyBorder="1" applyAlignment="1">
      <alignment horizontal="center" vertical="center" wrapText="1"/>
    </xf>
    <xf numFmtId="4" fontId="1" fillId="4" borderId="63" xfId="0" applyNumberFormat="1" applyFont="1" applyFill="1" applyBorder="1" applyAlignment="1">
      <alignment horizontal="center" vertical="center" wrapText="1"/>
    </xf>
    <xf numFmtId="0" fontId="1" fillId="4" borderId="65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/>
    <xf numFmtId="164" fontId="17" fillId="0" borderId="2" xfId="0" applyNumberFormat="1" applyFon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2" fillId="3" borderId="2" xfId="0" applyFont="1" applyFill="1" applyBorder="1" applyAlignment="1">
      <alignment horizontal="center"/>
    </xf>
    <xf numFmtId="0" fontId="20" fillId="0" borderId="0" xfId="0" applyFont="1"/>
    <xf numFmtId="3" fontId="21" fillId="0" borderId="0" xfId="0" applyNumberFormat="1" applyFont="1"/>
    <xf numFmtId="0" fontId="12" fillId="3" borderId="13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8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67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4" fontId="12" fillId="3" borderId="69" xfId="0" applyNumberFormat="1" applyFont="1" applyFill="1" applyBorder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center" vertical="center" wrapText="1"/>
    </xf>
    <xf numFmtId="4" fontId="12" fillId="3" borderId="18" xfId="0" applyNumberFormat="1" applyFont="1" applyFill="1" applyBorder="1" applyAlignment="1">
      <alignment horizontal="center" vertical="center" wrapText="1"/>
    </xf>
    <xf numFmtId="4" fontId="12" fillId="3" borderId="57" xfId="0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center" vertical="center" wrapText="1"/>
    </xf>
    <xf numFmtId="0" fontId="2" fillId="3" borderId="57" xfId="0" quotePrefix="1" applyFont="1" applyFill="1" applyBorder="1" applyAlignment="1">
      <alignment horizontal="center" vertical="center" wrapText="1"/>
    </xf>
    <xf numFmtId="0" fontId="2" fillId="3" borderId="24" xfId="0" quotePrefix="1" applyFont="1" applyFill="1" applyBorder="1" applyAlignment="1">
      <alignment horizontal="center" vertical="center" wrapText="1"/>
    </xf>
    <xf numFmtId="0" fontId="2" fillId="3" borderId="11" xfId="0" quotePrefix="1" applyFont="1" applyFill="1" applyBorder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 wrapText="1"/>
    </xf>
    <xf numFmtId="0" fontId="2" fillId="3" borderId="40" xfId="0" quotePrefix="1" applyFont="1" applyFill="1" applyBorder="1" applyAlignment="1">
      <alignment horizontal="center" vertical="center" wrapText="1"/>
    </xf>
    <xf numFmtId="0" fontId="2" fillId="3" borderId="22" xfId="0" quotePrefix="1" applyFont="1" applyFill="1" applyBorder="1" applyAlignment="1">
      <alignment horizontal="center" vertical="center" wrapText="1"/>
    </xf>
    <xf numFmtId="0" fontId="2" fillId="3" borderId="47" xfId="0" quotePrefix="1" applyFont="1" applyFill="1" applyBorder="1" applyAlignment="1">
      <alignment horizontal="center" vertical="center" wrapText="1"/>
    </xf>
    <xf numFmtId="0" fontId="2" fillId="3" borderId="3" xfId="0" quotePrefix="1" applyFont="1" applyFill="1" applyBorder="1" applyAlignment="1">
      <alignment horizontal="center" vertical="center" wrapText="1"/>
    </xf>
    <xf numFmtId="2" fontId="2" fillId="3" borderId="24" xfId="0" quotePrefix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27" xfId="0" quotePrefix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2" fontId="1" fillId="0" borderId="27" xfId="0" quotePrefix="1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6" xfId="0" quotePrefix="1" applyNumberFormat="1" applyFont="1" applyBorder="1" applyAlignment="1">
      <alignment horizontal="center" vertical="center" wrapText="1"/>
    </xf>
    <xf numFmtId="2" fontId="1" fillId="0" borderId="41" xfId="0" quotePrefix="1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2" borderId="32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left" vertical="center" wrapText="1"/>
    </xf>
    <xf numFmtId="0" fontId="1" fillId="2" borderId="63" xfId="0" applyFont="1" applyFill="1" applyBorder="1" applyAlignment="1">
      <alignment horizontal="left" vertical="center" wrapText="1"/>
    </xf>
    <xf numFmtId="0" fontId="1" fillId="2" borderId="64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3" borderId="34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6"/>
  <sheetViews>
    <sheetView tabSelected="1" zoomScale="60" zoomScaleNormal="60" workbookViewId="0">
      <selection activeCell="S61" sqref="S61"/>
    </sheetView>
  </sheetViews>
  <sheetFormatPr defaultRowHeight="15" x14ac:dyDescent="0.25"/>
  <cols>
    <col min="1" max="1" width="20.28515625" customWidth="1"/>
    <col min="2" max="2" width="26.5703125" customWidth="1"/>
    <col min="3" max="3" width="44.42578125" customWidth="1"/>
    <col min="4" max="4" width="33.5703125" customWidth="1"/>
    <col min="5" max="6" width="25.85546875" customWidth="1"/>
    <col min="7" max="7" width="23.85546875" customWidth="1"/>
    <col min="8" max="8" width="22.140625" customWidth="1"/>
    <col min="9" max="9" width="28.85546875" customWidth="1"/>
    <col min="10" max="10" width="31" customWidth="1"/>
    <col min="11" max="11" width="23.140625" customWidth="1"/>
    <col min="12" max="12" width="19.42578125" customWidth="1"/>
    <col min="13" max="13" width="15.28515625" customWidth="1"/>
    <col min="15" max="15" width="19.140625" customWidth="1"/>
  </cols>
  <sheetData>
    <row r="2" spans="1:12" ht="26.25" x14ac:dyDescent="0.4">
      <c r="A2" s="357" t="s">
        <v>61</v>
      </c>
      <c r="B2" s="357"/>
      <c r="C2" s="357"/>
      <c r="D2" s="357"/>
      <c r="E2" s="357"/>
      <c r="F2" s="357"/>
      <c r="G2" s="357"/>
      <c r="H2" s="357"/>
      <c r="I2" s="357"/>
      <c r="J2" s="358"/>
    </row>
    <row r="3" spans="1:12" ht="18.75" x14ac:dyDescent="0.3">
      <c r="A3" s="2"/>
      <c r="B3" s="2"/>
      <c r="C3" s="2"/>
      <c r="D3" s="8"/>
      <c r="E3" s="8"/>
      <c r="F3" s="2"/>
      <c r="G3" s="7"/>
      <c r="H3" s="7"/>
      <c r="I3" s="2"/>
      <c r="J3" s="1"/>
    </row>
    <row r="4" spans="1:12" ht="19.5" thickBot="1" x14ac:dyDescent="0.35">
      <c r="A4" s="2"/>
      <c r="B4" s="2"/>
      <c r="C4" s="2"/>
      <c r="D4" s="8"/>
      <c r="E4" s="8"/>
      <c r="F4" s="2"/>
      <c r="G4" s="7"/>
      <c r="H4" s="7"/>
      <c r="I4" s="2"/>
      <c r="J4" s="1"/>
    </row>
    <row r="5" spans="1:12" ht="102" customHeight="1" thickBot="1" x14ac:dyDescent="0.3">
      <c r="A5" s="169"/>
      <c r="B5" s="130" t="s">
        <v>53</v>
      </c>
      <c r="C5" s="131" t="s">
        <v>2</v>
      </c>
      <c r="D5" s="131" t="s">
        <v>1</v>
      </c>
      <c r="E5" s="131" t="s">
        <v>142</v>
      </c>
      <c r="F5" s="131" t="s">
        <v>66</v>
      </c>
      <c r="G5" s="131" t="s">
        <v>46</v>
      </c>
      <c r="H5" s="131" t="s">
        <v>32</v>
      </c>
      <c r="I5" s="131" t="s">
        <v>57</v>
      </c>
      <c r="J5" s="131" t="s">
        <v>3</v>
      </c>
      <c r="K5" s="132" t="s">
        <v>10</v>
      </c>
      <c r="L5" s="131" t="s">
        <v>11</v>
      </c>
    </row>
    <row r="6" spans="1:12" ht="50.1" customHeight="1" thickTop="1" x14ac:dyDescent="0.25">
      <c r="A6" s="367" t="s">
        <v>0</v>
      </c>
      <c r="B6" s="359" t="s">
        <v>20</v>
      </c>
      <c r="C6" s="15" t="s">
        <v>52</v>
      </c>
      <c r="D6" s="133" t="s">
        <v>47</v>
      </c>
      <c r="E6" s="17">
        <v>181090</v>
      </c>
      <c r="F6" s="17">
        <v>60000</v>
      </c>
      <c r="G6" s="17" t="s">
        <v>18</v>
      </c>
      <c r="H6" s="17">
        <v>90000</v>
      </c>
      <c r="I6" s="21" t="s">
        <v>42</v>
      </c>
      <c r="J6" s="76" t="s">
        <v>43</v>
      </c>
      <c r="K6" s="325" t="s">
        <v>12</v>
      </c>
      <c r="L6" s="77" t="s">
        <v>48</v>
      </c>
    </row>
    <row r="7" spans="1:12" ht="50.1" customHeight="1" x14ac:dyDescent="0.25">
      <c r="A7" s="368"/>
      <c r="B7" s="360"/>
      <c r="C7" s="16" t="s">
        <v>22</v>
      </c>
      <c r="D7" s="346" t="s">
        <v>45</v>
      </c>
      <c r="E7" s="5">
        <v>619888</v>
      </c>
      <c r="F7" s="5">
        <v>112150</v>
      </c>
      <c r="G7" s="5" t="s">
        <v>18</v>
      </c>
      <c r="H7" s="5">
        <v>275000</v>
      </c>
      <c r="I7" s="29" t="s">
        <v>28</v>
      </c>
      <c r="J7" s="29" t="s">
        <v>19</v>
      </c>
      <c r="K7" s="326" t="s">
        <v>12</v>
      </c>
      <c r="L7" s="122" t="s">
        <v>90</v>
      </c>
    </row>
    <row r="8" spans="1:12" ht="50.1" customHeight="1" x14ac:dyDescent="0.25">
      <c r="A8" s="368"/>
      <c r="B8" s="360"/>
      <c r="C8" s="16" t="s">
        <v>72</v>
      </c>
      <c r="D8" s="346" t="s">
        <v>45</v>
      </c>
      <c r="E8" s="5">
        <v>3491000</v>
      </c>
      <c r="F8" s="5">
        <v>405468</v>
      </c>
      <c r="G8" s="5" t="s">
        <v>7</v>
      </c>
      <c r="H8" s="5">
        <v>434430</v>
      </c>
      <c r="I8" s="29" t="s">
        <v>73</v>
      </c>
      <c r="J8" s="30" t="s">
        <v>74</v>
      </c>
      <c r="K8" s="326" t="s">
        <v>12</v>
      </c>
      <c r="L8" s="122" t="s">
        <v>314</v>
      </c>
    </row>
    <row r="9" spans="1:12" ht="50.1" customHeight="1" x14ac:dyDescent="0.25">
      <c r="A9" s="368"/>
      <c r="B9" s="360"/>
      <c r="C9" s="16" t="s">
        <v>17</v>
      </c>
      <c r="D9" s="346" t="s">
        <v>45</v>
      </c>
      <c r="E9" s="5">
        <v>750000</v>
      </c>
      <c r="F9" s="5">
        <v>25000</v>
      </c>
      <c r="G9" s="5" t="s">
        <v>76</v>
      </c>
      <c r="H9" s="5">
        <v>75000</v>
      </c>
      <c r="I9" s="29" t="s">
        <v>27</v>
      </c>
      <c r="J9" s="29" t="s">
        <v>34</v>
      </c>
      <c r="K9" s="326" t="s">
        <v>12</v>
      </c>
      <c r="L9" s="122" t="s">
        <v>59</v>
      </c>
    </row>
    <row r="10" spans="1:12" ht="50.1" customHeight="1" x14ac:dyDescent="0.25">
      <c r="A10" s="368"/>
      <c r="B10" s="360"/>
      <c r="C10" s="16" t="s">
        <v>36</v>
      </c>
      <c r="D10" s="346" t="s">
        <v>47</v>
      </c>
      <c r="E10" s="5">
        <v>427000</v>
      </c>
      <c r="F10" s="5">
        <v>31500</v>
      </c>
      <c r="G10" s="5" t="s">
        <v>76</v>
      </c>
      <c r="H10" s="5">
        <v>90000</v>
      </c>
      <c r="I10" s="78" t="s">
        <v>37</v>
      </c>
      <c r="J10" s="79" t="s">
        <v>38</v>
      </c>
      <c r="K10" s="327" t="s">
        <v>12</v>
      </c>
      <c r="L10" s="123" t="s">
        <v>91</v>
      </c>
    </row>
    <row r="11" spans="1:12" ht="50.1" customHeight="1" x14ac:dyDescent="0.25">
      <c r="A11" s="368"/>
      <c r="B11" s="360"/>
      <c r="C11" s="16" t="s">
        <v>33</v>
      </c>
      <c r="D11" s="346" t="s">
        <v>47</v>
      </c>
      <c r="E11" s="5">
        <v>358722</v>
      </c>
      <c r="F11" s="5">
        <v>35851</v>
      </c>
      <c r="G11" s="5" t="s">
        <v>6</v>
      </c>
      <c r="H11" s="5">
        <v>127433</v>
      </c>
      <c r="I11" s="78" t="s">
        <v>4</v>
      </c>
      <c r="J11" s="79" t="s">
        <v>35</v>
      </c>
      <c r="K11" s="327" t="s">
        <v>12</v>
      </c>
      <c r="L11" s="122" t="s">
        <v>14</v>
      </c>
    </row>
    <row r="12" spans="1:12" ht="50.1" customHeight="1" x14ac:dyDescent="0.25">
      <c r="A12" s="368"/>
      <c r="B12" s="360"/>
      <c r="C12" s="73" t="s">
        <v>23</v>
      </c>
      <c r="D12" s="346" t="s">
        <v>45</v>
      </c>
      <c r="E12" s="5">
        <v>511940</v>
      </c>
      <c r="F12" s="5">
        <v>72000</v>
      </c>
      <c r="G12" s="5" t="s">
        <v>18</v>
      </c>
      <c r="H12" s="5">
        <v>357000</v>
      </c>
      <c r="I12" s="29" t="s">
        <v>30</v>
      </c>
      <c r="J12" s="29" t="s">
        <v>15</v>
      </c>
      <c r="K12" s="326" t="s">
        <v>13</v>
      </c>
      <c r="L12" s="122"/>
    </row>
    <row r="13" spans="1:12" ht="50.1" customHeight="1" x14ac:dyDescent="0.25">
      <c r="A13" s="368"/>
      <c r="B13" s="360"/>
      <c r="C13" s="12" t="s">
        <v>24</v>
      </c>
      <c r="D13" s="347" t="s">
        <v>45</v>
      </c>
      <c r="E13" s="10">
        <v>650000</v>
      </c>
      <c r="F13" s="10">
        <v>150637</v>
      </c>
      <c r="G13" s="10" t="s">
        <v>18</v>
      </c>
      <c r="H13" s="94">
        <v>258337</v>
      </c>
      <c r="I13" s="27" t="s">
        <v>29</v>
      </c>
      <c r="J13" s="95" t="s">
        <v>25</v>
      </c>
      <c r="K13" s="328" t="s">
        <v>12</v>
      </c>
      <c r="L13" s="122" t="s">
        <v>92</v>
      </c>
    </row>
    <row r="14" spans="1:12" ht="50.1" customHeight="1" thickBot="1" x14ac:dyDescent="0.3">
      <c r="A14" s="368"/>
      <c r="B14" s="296"/>
      <c r="C14" s="12" t="s">
        <v>111</v>
      </c>
      <c r="D14" s="347" t="s">
        <v>45</v>
      </c>
      <c r="E14" s="10">
        <v>1140000</v>
      </c>
      <c r="F14" s="10">
        <v>100000</v>
      </c>
      <c r="G14" s="10" t="s">
        <v>18</v>
      </c>
      <c r="H14" s="94">
        <v>250000</v>
      </c>
      <c r="I14" s="27" t="s">
        <v>84</v>
      </c>
      <c r="J14" s="95" t="s">
        <v>34</v>
      </c>
      <c r="K14" s="328" t="s">
        <v>12</v>
      </c>
      <c r="L14" s="124" t="s">
        <v>112</v>
      </c>
    </row>
    <row r="15" spans="1:12" ht="50.1" hidden="1" customHeight="1" thickBot="1" x14ac:dyDescent="0.3">
      <c r="A15" s="368"/>
      <c r="B15" s="97" t="s">
        <v>21</v>
      </c>
      <c r="C15" s="98"/>
      <c r="D15" s="348"/>
      <c r="E15" s="99"/>
      <c r="F15" s="99"/>
      <c r="G15" s="99"/>
      <c r="H15" s="99"/>
      <c r="I15" s="100"/>
      <c r="J15" s="101"/>
      <c r="K15" s="329" t="s">
        <v>12</v>
      </c>
      <c r="L15" s="102"/>
    </row>
    <row r="16" spans="1:12" ht="50.1" customHeight="1" x14ac:dyDescent="0.25">
      <c r="A16" s="368"/>
      <c r="B16" s="359" t="s">
        <v>39</v>
      </c>
      <c r="C16" s="104" t="s">
        <v>96</v>
      </c>
      <c r="D16" s="349" t="s">
        <v>45</v>
      </c>
      <c r="E16" s="82">
        <v>1196290</v>
      </c>
      <c r="F16" s="82">
        <v>345000</v>
      </c>
      <c r="G16" s="24" t="s">
        <v>65</v>
      </c>
      <c r="H16" s="82">
        <v>590000</v>
      </c>
      <c r="I16" s="83" t="s">
        <v>97</v>
      </c>
      <c r="J16" s="83" t="s">
        <v>98</v>
      </c>
      <c r="K16" s="330" t="s">
        <v>12</v>
      </c>
      <c r="L16" s="125" t="s">
        <v>99</v>
      </c>
    </row>
    <row r="17" spans="1:14" ht="50.1" customHeight="1" thickBot="1" x14ac:dyDescent="0.3">
      <c r="A17" s="368"/>
      <c r="B17" s="360"/>
      <c r="C17" s="12" t="s">
        <v>145</v>
      </c>
      <c r="D17" s="350" t="s">
        <v>45</v>
      </c>
      <c r="E17" s="10">
        <v>954006.83</v>
      </c>
      <c r="F17" s="10">
        <v>55300</v>
      </c>
      <c r="G17" s="23" t="s">
        <v>65</v>
      </c>
      <c r="H17" s="10">
        <v>410000</v>
      </c>
      <c r="I17" s="27" t="s">
        <v>146</v>
      </c>
      <c r="J17" s="27" t="s">
        <v>147</v>
      </c>
      <c r="K17" s="331" t="s">
        <v>12</v>
      </c>
      <c r="L17" s="126" t="s">
        <v>105</v>
      </c>
    </row>
    <row r="18" spans="1:14" ht="50.1" hidden="1" customHeight="1" x14ac:dyDescent="0.25">
      <c r="A18" s="368"/>
      <c r="B18" s="360"/>
      <c r="C18" s="12"/>
      <c r="D18" s="351"/>
      <c r="E18" s="10"/>
      <c r="F18" s="10"/>
      <c r="G18" s="10"/>
      <c r="H18" s="10"/>
      <c r="I18" s="27"/>
      <c r="J18" s="28"/>
      <c r="K18" s="326"/>
      <c r="L18" s="126"/>
    </row>
    <row r="19" spans="1:14" ht="50.1" hidden="1" customHeight="1" thickBot="1" x14ac:dyDescent="0.3">
      <c r="A19" s="368"/>
      <c r="B19" s="361"/>
      <c r="C19" s="105"/>
      <c r="D19" s="352"/>
      <c r="E19" s="40"/>
      <c r="F19" s="40"/>
      <c r="G19" s="35"/>
      <c r="H19" s="40"/>
      <c r="I19" s="35"/>
      <c r="J19" s="35"/>
      <c r="K19" s="332"/>
      <c r="L19" s="41"/>
    </row>
    <row r="20" spans="1:14" ht="50.1" hidden="1" customHeight="1" x14ac:dyDescent="0.25">
      <c r="A20" s="368"/>
      <c r="B20" s="300" t="s">
        <v>26</v>
      </c>
      <c r="C20" s="45"/>
      <c r="D20" s="349"/>
      <c r="E20" s="24"/>
      <c r="F20" s="24"/>
      <c r="G20" s="24"/>
      <c r="H20" s="24"/>
      <c r="I20" s="42"/>
      <c r="J20" s="43"/>
      <c r="K20" s="333"/>
      <c r="L20" s="39"/>
    </row>
    <row r="21" spans="1:14" ht="50.1" hidden="1" customHeight="1" thickBot="1" x14ac:dyDescent="0.3">
      <c r="A21" s="368"/>
      <c r="B21" s="297"/>
      <c r="C21" s="46"/>
      <c r="D21" s="353"/>
      <c r="E21" s="40"/>
      <c r="F21" s="40"/>
      <c r="G21" s="40"/>
      <c r="H21" s="40"/>
      <c r="I21" s="35"/>
      <c r="J21" s="44"/>
      <c r="K21" s="332"/>
      <c r="L21" s="41"/>
    </row>
    <row r="22" spans="1:14" ht="50.1" customHeight="1" x14ac:dyDescent="0.25">
      <c r="A22" s="368"/>
      <c r="B22" s="371" t="s">
        <v>31</v>
      </c>
      <c r="C22" s="81" t="s">
        <v>63</v>
      </c>
      <c r="D22" s="354" t="s">
        <v>45</v>
      </c>
      <c r="E22" s="82">
        <v>2179217</v>
      </c>
      <c r="F22" s="82">
        <v>48000</v>
      </c>
      <c r="G22" s="82" t="s">
        <v>65</v>
      </c>
      <c r="H22" s="82">
        <v>98000</v>
      </c>
      <c r="I22" s="83" t="s">
        <v>64</v>
      </c>
      <c r="J22" s="83" t="s">
        <v>34</v>
      </c>
      <c r="K22" s="334" t="s">
        <v>12</v>
      </c>
      <c r="L22" s="125" t="s">
        <v>71</v>
      </c>
    </row>
    <row r="23" spans="1:14" ht="50.1" customHeight="1" x14ac:dyDescent="0.25">
      <c r="A23" s="368"/>
      <c r="B23" s="360"/>
      <c r="C23" s="84" t="s">
        <v>67</v>
      </c>
      <c r="D23" s="346" t="s">
        <v>45</v>
      </c>
      <c r="E23" s="5">
        <v>926500</v>
      </c>
      <c r="F23" s="5">
        <v>48000</v>
      </c>
      <c r="G23" s="5"/>
      <c r="H23" s="5"/>
      <c r="I23" s="29" t="s">
        <v>68</v>
      </c>
      <c r="J23" s="29" t="s">
        <v>58</v>
      </c>
      <c r="K23" s="326" t="s">
        <v>12</v>
      </c>
      <c r="L23" s="122" t="s">
        <v>158</v>
      </c>
    </row>
    <row r="24" spans="1:14" ht="50.1" customHeight="1" x14ac:dyDescent="0.25">
      <c r="A24" s="368"/>
      <c r="B24" s="360"/>
      <c r="C24" s="84" t="s">
        <v>69</v>
      </c>
      <c r="D24" s="346" t="s">
        <v>47</v>
      </c>
      <c r="E24" s="5">
        <v>150000</v>
      </c>
      <c r="F24" s="5">
        <v>34000</v>
      </c>
      <c r="G24" s="5"/>
      <c r="H24" s="5"/>
      <c r="I24" s="29" t="s">
        <v>70</v>
      </c>
      <c r="J24" s="29" t="s">
        <v>25</v>
      </c>
      <c r="K24" s="326" t="s">
        <v>12</v>
      </c>
      <c r="L24" s="122" t="s">
        <v>75</v>
      </c>
    </row>
    <row r="25" spans="1:14" ht="50.1" hidden="1" customHeight="1" x14ac:dyDescent="0.25">
      <c r="A25" s="368"/>
      <c r="B25" s="360"/>
      <c r="C25" s="80"/>
      <c r="D25" s="355"/>
      <c r="E25" s="6"/>
      <c r="F25" s="6"/>
      <c r="G25" s="6"/>
      <c r="H25" s="6"/>
      <c r="I25" s="64"/>
      <c r="J25" s="64"/>
      <c r="K25" s="335"/>
      <c r="L25" s="64"/>
    </row>
    <row r="26" spans="1:14" ht="49.5" hidden="1" customHeight="1" thickBot="1" x14ac:dyDescent="0.3">
      <c r="A26" s="368"/>
      <c r="B26" s="360"/>
      <c r="C26" s="89"/>
      <c r="D26" s="70"/>
      <c r="E26" s="23"/>
      <c r="F26" s="23"/>
      <c r="G26" s="23"/>
      <c r="H26" s="23"/>
      <c r="I26" s="38"/>
      <c r="J26" s="88"/>
      <c r="K26" s="336"/>
      <c r="L26" s="124"/>
    </row>
    <row r="27" spans="1:14" ht="49.5" customHeight="1" thickBot="1" x14ac:dyDescent="0.3">
      <c r="A27" s="368"/>
      <c r="B27" s="370"/>
      <c r="C27" s="89" t="s">
        <v>222</v>
      </c>
      <c r="D27" s="346" t="s">
        <v>45</v>
      </c>
      <c r="E27" s="23">
        <v>815484.47</v>
      </c>
      <c r="F27" s="23">
        <v>61000</v>
      </c>
      <c r="G27" s="23"/>
      <c r="H27" s="23"/>
      <c r="I27" s="38" t="s">
        <v>223</v>
      </c>
      <c r="J27" s="88" t="s">
        <v>60</v>
      </c>
      <c r="K27" s="332" t="s">
        <v>12</v>
      </c>
      <c r="L27" s="122" t="s">
        <v>315</v>
      </c>
    </row>
    <row r="28" spans="1:14" ht="50.1" customHeight="1" x14ac:dyDescent="0.25">
      <c r="A28" s="368"/>
      <c r="B28" s="362" t="s">
        <v>40</v>
      </c>
      <c r="C28" s="154" t="s">
        <v>78</v>
      </c>
      <c r="D28" s="349" t="s">
        <v>47</v>
      </c>
      <c r="E28" s="24">
        <v>256090</v>
      </c>
      <c r="F28" s="24">
        <v>60000</v>
      </c>
      <c r="G28" s="24" t="s">
        <v>65</v>
      </c>
      <c r="H28" s="155">
        <v>145000</v>
      </c>
      <c r="I28" s="155" t="s">
        <v>81</v>
      </c>
      <c r="J28" s="156" t="s">
        <v>79</v>
      </c>
      <c r="K28" s="337" t="s">
        <v>12</v>
      </c>
      <c r="L28" s="157" t="s">
        <v>80</v>
      </c>
      <c r="M28" s="3"/>
      <c r="N28" s="4"/>
    </row>
    <row r="29" spans="1:14" ht="50.1" customHeight="1" x14ac:dyDescent="0.25">
      <c r="A29" s="368"/>
      <c r="B29" s="365"/>
      <c r="C29" s="85" t="s">
        <v>86</v>
      </c>
      <c r="D29" s="355" t="s">
        <v>47</v>
      </c>
      <c r="E29" s="23">
        <v>195428</v>
      </c>
      <c r="F29" s="23">
        <v>25890</v>
      </c>
      <c r="G29" s="23"/>
      <c r="H29" s="86"/>
      <c r="I29" s="86" t="s">
        <v>84</v>
      </c>
      <c r="J29" s="87" t="s">
        <v>82</v>
      </c>
      <c r="K29" s="338" t="s">
        <v>12</v>
      </c>
      <c r="L29" s="127" t="s">
        <v>88</v>
      </c>
      <c r="M29" s="3"/>
      <c r="N29" s="4"/>
    </row>
    <row r="30" spans="1:14" ht="50.1" customHeight="1" thickBot="1" x14ac:dyDescent="0.3">
      <c r="A30" s="368"/>
      <c r="B30" s="366"/>
      <c r="C30" s="74" t="s">
        <v>85</v>
      </c>
      <c r="D30" s="353" t="s">
        <v>47</v>
      </c>
      <c r="E30" s="40">
        <v>156363</v>
      </c>
      <c r="F30" s="40">
        <v>40000</v>
      </c>
      <c r="G30" s="40" t="s">
        <v>65</v>
      </c>
      <c r="H30" s="75">
        <v>70000</v>
      </c>
      <c r="I30" s="75" t="s">
        <v>87</v>
      </c>
      <c r="J30" s="91" t="s">
        <v>83</v>
      </c>
      <c r="K30" s="339" t="s">
        <v>12</v>
      </c>
      <c r="L30" s="128" t="s">
        <v>89</v>
      </c>
      <c r="M30" s="3"/>
      <c r="N30" s="4"/>
    </row>
    <row r="31" spans="1:14" ht="50.1" customHeight="1" x14ac:dyDescent="0.25">
      <c r="A31" s="368"/>
      <c r="B31" s="362" t="s">
        <v>41</v>
      </c>
      <c r="C31" s="237" t="s">
        <v>102</v>
      </c>
      <c r="D31" s="356" t="s">
        <v>45</v>
      </c>
      <c r="E31" s="24">
        <v>240000</v>
      </c>
      <c r="F31" s="24">
        <v>100000</v>
      </c>
      <c r="G31" s="24"/>
      <c r="H31" s="24"/>
      <c r="I31" s="156" t="s">
        <v>103</v>
      </c>
      <c r="J31" s="238" t="s">
        <v>104</v>
      </c>
      <c r="K31" s="340" t="s">
        <v>12</v>
      </c>
      <c r="L31" s="157" t="s">
        <v>105</v>
      </c>
      <c r="M31" s="3"/>
      <c r="N31" s="4"/>
    </row>
    <row r="32" spans="1:14" ht="50.1" customHeight="1" thickBot="1" x14ac:dyDescent="0.3">
      <c r="A32" s="368"/>
      <c r="B32" s="363"/>
      <c r="C32" s="14" t="s">
        <v>106</v>
      </c>
      <c r="D32" s="134" t="s">
        <v>47</v>
      </c>
      <c r="E32" s="6">
        <v>145090</v>
      </c>
      <c r="F32" s="6">
        <v>26000</v>
      </c>
      <c r="G32" s="6"/>
      <c r="H32" s="6"/>
      <c r="I32" s="13" t="s">
        <v>156</v>
      </c>
      <c r="J32" s="31" t="s">
        <v>107</v>
      </c>
      <c r="K32" s="341" t="s">
        <v>13</v>
      </c>
      <c r="L32" s="33"/>
      <c r="M32" s="3"/>
      <c r="N32" s="4"/>
    </row>
    <row r="33" spans="1:15" ht="50.1" hidden="1" customHeight="1" thickBot="1" x14ac:dyDescent="0.3">
      <c r="A33" s="368"/>
      <c r="B33" s="364"/>
      <c r="C33" s="239"/>
      <c r="D33" s="240"/>
      <c r="E33" s="93"/>
      <c r="F33" s="93"/>
      <c r="G33" s="93"/>
      <c r="H33" s="93"/>
      <c r="I33" s="241"/>
      <c r="J33" s="242"/>
      <c r="K33" s="339" t="s">
        <v>13</v>
      </c>
      <c r="L33" s="243"/>
      <c r="M33" s="3"/>
      <c r="N33" s="4"/>
    </row>
    <row r="34" spans="1:15" ht="50.1" hidden="1" customHeight="1" thickTop="1" thickBot="1" x14ac:dyDescent="0.3">
      <c r="A34" s="368"/>
      <c r="B34" s="205" t="s">
        <v>44</v>
      </c>
      <c r="C34" s="236"/>
      <c r="D34" s="19"/>
      <c r="E34" s="18"/>
      <c r="F34" s="18"/>
      <c r="G34" s="18"/>
      <c r="H34" s="18"/>
      <c r="I34" s="19"/>
      <c r="J34" s="32"/>
      <c r="K34" s="341" t="s">
        <v>13</v>
      </c>
      <c r="L34" s="34"/>
      <c r="M34" s="3"/>
      <c r="N34" s="4"/>
    </row>
    <row r="35" spans="1:15" ht="50.1" customHeight="1" thickTop="1" x14ac:dyDescent="0.25">
      <c r="A35" s="368"/>
      <c r="B35" s="362" t="s">
        <v>100</v>
      </c>
      <c r="C35" s="210" t="s">
        <v>108</v>
      </c>
      <c r="D35" s="208" t="s">
        <v>109</v>
      </c>
      <c r="E35" s="209">
        <v>20000</v>
      </c>
      <c r="F35" s="209">
        <v>15000</v>
      </c>
      <c r="G35" s="209"/>
      <c r="H35" s="209"/>
      <c r="I35" s="209" t="s">
        <v>110</v>
      </c>
      <c r="J35" s="209" t="s">
        <v>77</v>
      </c>
      <c r="K35" s="342" t="s">
        <v>13</v>
      </c>
      <c r="L35" s="211"/>
    </row>
    <row r="36" spans="1:15" ht="50.1" customHeight="1" x14ac:dyDescent="0.25">
      <c r="A36" s="368"/>
      <c r="B36" s="369"/>
      <c r="C36" s="90" t="s">
        <v>217</v>
      </c>
      <c r="D36" s="13" t="s">
        <v>109</v>
      </c>
      <c r="E36" s="6">
        <v>60208</v>
      </c>
      <c r="F36" s="6">
        <v>15000</v>
      </c>
      <c r="G36" s="6"/>
      <c r="H36" s="6"/>
      <c r="I36" s="6" t="s">
        <v>219</v>
      </c>
      <c r="J36" s="6" t="s">
        <v>95</v>
      </c>
      <c r="K36" s="343" t="s">
        <v>13</v>
      </c>
      <c r="L36" s="139"/>
    </row>
    <row r="37" spans="1:15" ht="50.1" customHeight="1" thickBot="1" x14ac:dyDescent="0.3">
      <c r="A37" s="368"/>
      <c r="B37" s="370"/>
      <c r="C37" s="206" t="s">
        <v>218</v>
      </c>
      <c r="D37" s="207" t="s">
        <v>109</v>
      </c>
      <c r="E37" s="23">
        <v>20000</v>
      </c>
      <c r="F37" s="23">
        <v>15000</v>
      </c>
      <c r="G37" s="23"/>
      <c r="H37" s="23"/>
      <c r="I37" s="23" t="s">
        <v>220</v>
      </c>
      <c r="J37" s="23" t="s">
        <v>221</v>
      </c>
      <c r="K37" s="344" t="s">
        <v>13</v>
      </c>
      <c r="L37" s="124"/>
    </row>
    <row r="38" spans="1:15" ht="50.1" customHeight="1" thickBot="1" x14ac:dyDescent="0.3">
      <c r="A38" s="368"/>
      <c r="B38" s="96" t="s">
        <v>51</v>
      </c>
      <c r="C38" s="107" t="s">
        <v>113</v>
      </c>
      <c r="D38" s="99" t="s">
        <v>114</v>
      </c>
      <c r="E38" s="99">
        <v>95947</v>
      </c>
      <c r="F38" s="99">
        <v>36260</v>
      </c>
      <c r="G38" s="99"/>
      <c r="H38" s="99"/>
      <c r="I38" s="99" t="s">
        <v>115</v>
      </c>
      <c r="J38" s="99" t="s">
        <v>116</v>
      </c>
      <c r="K38" s="345" t="s">
        <v>12</v>
      </c>
      <c r="L38" s="102" t="s">
        <v>80</v>
      </c>
    </row>
    <row r="39" spans="1:15" ht="50.1" customHeight="1" thickBot="1" x14ac:dyDescent="0.3">
      <c r="A39" s="299"/>
      <c r="B39" s="298" t="s">
        <v>101</v>
      </c>
      <c r="C39" s="106" t="s">
        <v>117</v>
      </c>
      <c r="D39" s="93" t="s">
        <v>118</v>
      </c>
      <c r="E39" s="93">
        <v>83746</v>
      </c>
      <c r="F39" s="93">
        <v>45000</v>
      </c>
      <c r="G39" s="93"/>
      <c r="H39" s="93"/>
      <c r="I39" s="93" t="s">
        <v>122</v>
      </c>
      <c r="J39" s="93" t="s">
        <v>120</v>
      </c>
      <c r="K39" s="93" t="s">
        <v>13</v>
      </c>
      <c r="L39" s="103"/>
    </row>
    <row r="40" spans="1:15" ht="27" customHeight="1" thickTop="1" thickBot="1" x14ac:dyDescent="0.3">
      <c r="A40" s="372" t="s">
        <v>8</v>
      </c>
      <c r="B40" s="373"/>
      <c r="C40" s="374"/>
      <c r="D40" s="301"/>
      <c r="E40" s="20"/>
      <c r="F40" s="20">
        <f>SUM(F6:F39)</f>
        <v>1962056</v>
      </c>
      <c r="G40" s="20"/>
      <c r="H40" s="20"/>
      <c r="I40" s="170"/>
      <c r="J40" s="171"/>
      <c r="K40" s="171"/>
      <c r="L40" s="172"/>
    </row>
    <row r="41" spans="1:15" ht="76.5" customHeight="1" thickBot="1" x14ac:dyDescent="0.4">
      <c r="A41" s="49" t="s">
        <v>260</v>
      </c>
      <c r="B41" s="51" t="s">
        <v>50</v>
      </c>
      <c r="C41" s="53" t="s">
        <v>119</v>
      </c>
      <c r="D41" s="47" t="s">
        <v>118</v>
      </c>
      <c r="E41" s="24">
        <v>120000</v>
      </c>
      <c r="F41" s="24">
        <v>10000</v>
      </c>
      <c r="G41" s="24"/>
      <c r="H41" s="24"/>
      <c r="I41" s="47" t="s">
        <v>123</v>
      </c>
      <c r="J41" s="47" t="s">
        <v>121</v>
      </c>
      <c r="K41" s="42" t="s">
        <v>124</v>
      </c>
      <c r="L41" s="173"/>
      <c r="O41" s="324"/>
    </row>
    <row r="42" spans="1:15" ht="76.5" hidden="1" customHeight="1" thickBot="1" x14ac:dyDescent="0.35">
      <c r="A42" s="50"/>
      <c r="B42" s="52"/>
      <c r="C42" s="54"/>
      <c r="D42" s="55"/>
      <c r="E42" s="40"/>
      <c r="F42" s="40"/>
      <c r="G42" s="40"/>
      <c r="H42" s="40"/>
      <c r="I42" s="48"/>
      <c r="J42" s="48"/>
      <c r="K42" s="135"/>
      <c r="L42" s="136"/>
      <c r="O42" s="323"/>
    </row>
    <row r="43" spans="1:15" ht="30.75" customHeight="1" thickBot="1" x14ac:dyDescent="0.35">
      <c r="A43" s="375" t="s">
        <v>56</v>
      </c>
      <c r="B43" s="376"/>
      <c r="C43" s="376"/>
      <c r="D43" s="377"/>
      <c r="E43" s="108"/>
      <c r="F43" s="108">
        <f>SUM(F41:F42)</f>
        <v>10000</v>
      </c>
      <c r="G43" s="109"/>
      <c r="H43" s="109"/>
      <c r="I43" s="109"/>
      <c r="J43" s="109"/>
      <c r="K43" s="109"/>
      <c r="L43" s="110"/>
      <c r="O43" s="323"/>
    </row>
    <row r="44" spans="1:15" ht="38.25" customHeight="1" x14ac:dyDescent="0.3">
      <c r="A44" s="371" t="s">
        <v>16</v>
      </c>
      <c r="B44" s="224" t="s">
        <v>49</v>
      </c>
      <c r="C44" s="221" t="s">
        <v>134</v>
      </c>
      <c r="D44" s="151" t="s">
        <v>47</v>
      </c>
      <c r="E44" s="152">
        <v>52000</v>
      </c>
      <c r="F44" s="111">
        <v>12000</v>
      </c>
      <c r="G44" s="6"/>
      <c r="H44" s="114"/>
      <c r="I44" s="141" t="s">
        <v>190</v>
      </c>
      <c r="J44" s="167" t="s">
        <v>125</v>
      </c>
      <c r="K44" s="31" t="s">
        <v>124</v>
      </c>
      <c r="L44" s="139" t="s">
        <v>143</v>
      </c>
      <c r="O44" s="323"/>
    </row>
    <row r="45" spans="1:15" ht="38.25" customHeight="1" x14ac:dyDescent="0.3">
      <c r="A45" s="360"/>
      <c r="B45" s="225" t="s">
        <v>49</v>
      </c>
      <c r="C45" s="222" t="s">
        <v>135</v>
      </c>
      <c r="D45" s="137" t="s">
        <v>47</v>
      </c>
      <c r="E45" s="129">
        <v>51150</v>
      </c>
      <c r="F45" s="112">
        <v>10000</v>
      </c>
      <c r="G45" s="5"/>
      <c r="H45" s="115"/>
      <c r="I45" s="138" t="s">
        <v>191</v>
      </c>
      <c r="J45" s="168" t="s">
        <v>60</v>
      </c>
      <c r="K45" s="30" t="s">
        <v>124</v>
      </c>
      <c r="L45" s="122" t="s">
        <v>144</v>
      </c>
      <c r="O45" s="323"/>
    </row>
    <row r="46" spans="1:15" ht="43.5" customHeight="1" x14ac:dyDescent="0.3">
      <c r="A46" s="360"/>
      <c r="B46" s="225" t="s">
        <v>49</v>
      </c>
      <c r="C46" s="222" t="s">
        <v>136</v>
      </c>
      <c r="D46" s="137" t="s">
        <v>45</v>
      </c>
      <c r="E46" s="129">
        <v>38000</v>
      </c>
      <c r="F46" s="112">
        <v>15000</v>
      </c>
      <c r="G46" s="5"/>
      <c r="H46" s="115"/>
      <c r="I46" s="138" t="s">
        <v>192</v>
      </c>
      <c r="J46" s="168" t="s">
        <v>131</v>
      </c>
      <c r="K46" s="30" t="s">
        <v>124</v>
      </c>
      <c r="L46" s="140"/>
      <c r="O46" s="323"/>
    </row>
    <row r="47" spans="1:15" ht="36" customHeight="1" x14ac:dyDescent="0.3">
      <c r="A47" s="369"/>
      <c r="B47" s="225" t="s">
        <v>49</v>
      </c>
      <c r="C47" s="222" t="s">
        <v>137</v>
      </c>
      <c r="D47" s="137" t="s">
        <v>45</v>
      </c>
      <c r="E47" s="129">
        <v>49980</v>
      </c>
      <c r="F47" s="112">
        <v>12000</v>
      </c>
      <c r="G47" s="5"/>
      <c r="H47" s="115"/>
      <c r="I47" s="138" t="s">
        <v>193</v>
      </c>
      <c r="J47" s="168" t="s">
        <v>132</v>
      </c>
      <c r="K47" s="30" t="s">
        <v>124</v>
      </c>
      <c r="L47" s="122" t="s">
        <v>75</v>
      </c>
      <c r="O47" s="323"/>
    </row>
    <row r="48" spans="1:15" ht="36" customHeight="1" x14ac:dyDescent="0.3">
      <c r="A48" s="369"/>
      <c r="B48" s="225" t="s">
        <v>49</v>
      </c>
      <c r="C48" s="222" t="s">
        <v>138</v>
      </c>
      <c r="D48" s="137" t="s">
        <v>45</v>
      </c>
      <c r="E48" s="129">
        <v>63258</v>
      </c>
      <c r="F48" s="112">
        <v>10000</v>
      </c>
      <c r="G48" s="5"/>
      <c r="H48" s="115"/>
      <c r="I48" s="138" t="s">
        <v>194</v>
      </c>
      <c r="J48" s="168" t="s">
        <v>58</v>
      </c>
      <c r="K48" s="30" t="s">
        <v>124</v>
      </c>
      <c r="L48" s="140"/>
      <c r="O48" s="323"/>
    </row>
    <row r="49" spans="1:15" ht="36" customHeight="1" x14ac:dyDescent="0.25">
      <c r="A49" s="369"/>
      <c r="B49" s="225" t="s">
        <v>49</v>
      </c>
      <c r="C49" s="222" t="s">
        <v>139</v>
      </c>
      <c r="D49" s="137" t="s">
        <v>114</v>
      </c>
      <c r="E49" s="129">
        <v>20000</v>
      </c>
      <c r="F49" s="112">
        <v>10000</v>
      </c>
      <c r="G49" s="5"/>
      <c r="H49" s="115"/>
      <c r="I49" s="138" t="s">
        <v>195</v>
      </c>
      <c r="J49" s="168" t="s">
        <v>133</v>
      </c>
      <c r="K49" s="30" t="s">
        <v>124</v>
      </c>
      <c r="L49" s="140"/>
    </row>
    <row r="50" spans="1:15" ht="36" customHeight="1" x14ac:dyDescent="0.25">
      <c r="A50" s="369"/>
      <c r="B50" s="225" t="s">
        <v>49</v>
      </c>
      <c r="C50" s="222" t="s">
        <v>140</v>
      </c>
      <c r="D50" s="137" t="s">
        <v>141</v>
      </c>
      <c r="E50" s="129">
        <v>47584</v>
      </c>
      <c r="F50" s="112">
        <v>7000</v>
      </c>
      <c r="G50" s="5"/>
      <c r="H50" s="115"/>
      <c r="I50" s="138" t="s">
        <v>196</v>
      </c>
      <c r="J50" s="168" t="s">
        <v>19</v>
      </c>
      <c r="K50" s="30" t="s">
        <v>124</v>
      </c>
      <c r="L50" s="140"/>
      <c r="O50" s="56"/>
    </row>
    <row r="51" spans="1:15" ht="36" customHeight="1" x14ac:dyDescent="0.25">
      <c r="A51" s="369"/>
      <c r="B51" s="225" t="s">
        <v>49</v>
      </c>
      <c r="C51" s="223" t="s">
        <v>224</v>
      </c>
      <c r="D51" s="137" t="s">
        <v>45</v>
      </c>
      <c r="E51" s="212">
        <v>100000</v>
      </c>
      <c r="F51" s="159">
        <v>20000</v>
      </c>
      <c r="G51" s="10"/>
      <c r="H51" s="213"/>
      <c r="I51" s="138" t="s">
        <v>246</v>
      </c>
      <c r="J51" s="168" t="s">
        <v>131</v>
      </c>
      <c r="K51" s="232" t="s">
        <v>124</v>
      </c>
      <c r="L51" s="122" t="s">
        <v>189</v>
      </c>
      <c r="O51" s="56"/>
    </row>
    <row r="52" spans="1:15" ht="36" customHeight="1" x14ac:dyDescent="0.25">
      <c r="A52" s="369"/>
      <c r="B52" s="225" t="s">
        <v>49</v>
      </c>
      <c r="C52" s="223" t="s">
        <v>225</v>
      </c>
      <c r="D52" s="137" t="s">
        <v>45</v>
      </c>
      <c r="E52" s="212">
        <v>29500</v>
      </c>
      <c r="F52" s="159">
        <v>17000</v>
      </c>
      <c r="G52" s="10"/>
      <c r="H52" s="213"/>
      <c r="I52" s="138" t="s">
        <v>247</v>
      </c>
      <c r="J52" s="215" t="s">
        <v>95</v>
      </c>
      <c r="K52" s="232" t="s">
        <v>124</v>
      </c>
      <c r="L52" s="149"/>
      <c r="O52" s="56"/>
    </row>
    <row r="53" spans="1:15" ht="36" customHeight="1" x14ac:dyDescent="0.25">
      <c r="A53" s="369"/>
      <c r="B53" s="225" t="s">
        <v>49</v>
      </c>
      <c r="C53" s="223" t="s">
        <v>226</v>
      </c>
      <c r="D53" s="137" t="s">
        <v>45</v>
      </c>
      <c r="E53" s="212">
        <v>36870</v>
      </c>
      <c r="F53" s="159">
        <v>20000</v>
      </c>
      <c r="G53" s="10"/>
      <c r="H53" s="213"/>
      <c r="I53" s="138" t="s">
        <v>250</v>
      </c>
      <c r="J53" s="215" t="s">
        <v>227</v>
      </c>
      <c r="K53" s="232" t="s">
        <v>124</v>
      </c>
      <c r="L53" s="149"/>
      <c r="O53" s="56"/>
    </row>
    <row r="54" spans="1:15" ht="36" customHeight="1" x14ac:dyDescent="0.25">
      <c r="A54" s="369"/>
      <c r="B54" s="225" t="s">
        <v>49</v>
      </c>
      <c r="C54" s="223" t="s">
        <v>229</v>
      </c>
      <c r="D54" s="137" t="s">
        <v>45</v>
      </c>
      <c r="E54" s="212">
        <v>100000</v>
      </c>
      <c r="F54" s="159">
        <v>13000</v>
      </c>
      <c r="G54" s="10"/>
      <c r="H54" s="213"/>
      <c r="I54" s="138" t="s">
        <v>251</v>
      </c>
      <c r="J54" s="215" t="s">
        <v>228</v>
      </c>
      <c r="K54" s="232" t="s">
        <v>124</v>
      </c>
      <c r="L54" s="122" t="s">
        <v>245</v>
      </c>
      <c r="O54" s="56"/>
    </row>
    <row r="55" spans="1:15" ht="36" customHeight="1" x14ac:dyDescent="0.25">
      <c r="A55" s="369"/>
      <c r="B55" s="225" t="s">
        <v>49</v>
      </c>
      <c r="C55" s="223" t="s">
        <v>230</v>
      </c>
      <c r="D55" s="137" t="s">
        <v>45</v>
      </c>
      <c r="E55" s="212">
        <v>20000</v>
      </c>
      <c r="F55" s="159">
        <v>15000</v>
      </c>
      <c r="G55" s="10"/>
      <c r="H55" s="213"/>
      <c r="I55" s="138" t="s">
        <v>248</v>
      </c>
      <c r="J55" s="168" t="s">
        <v>15</v>
      </c>
      <c r="K55" s="232" t="s">
        <v>124</v>
      </c>
      <c r="L55" s="149"/>
      <c r="O55" s="56"/>
    </row>
    <row r="56" spans="1:15" ht="36" customHeight="1" x14ac:dyDescent="0.25">
      <c r="A56" s="369"/>
      <c r="B56" s="225" t="s">
        <v>49</v>
      </c>
      <c r="C56" s="223" t="s">
        <v>231</v>
      </c>
      <c r="D56" s="137" t="s">
        <v>244</v>
      </c>
      <c r="E56" s="212">
        <v>148000</v>
      </c>
      <c r="F56" s="159">
        <v>40000</v>
      </c>
      <c r="G56" s="10"/>
      <c r="H56" s="213"/>
      <c r="I56" s="138" t="s">
        <v>253</v>
      </c>
      <c r="J56" s="215" t="s">
        <v>232</v>
      </c>
      <c r="K56" s="232" t="s">
        <v>124</v>
      </c>
      <c r="L56" s="122" t="s">
        <v>202</v>
      </c>
      <c r="O56" s="56"/>
    </row>
    <row r="57" spans="1:15" ht="36" customHeight="1" x14ac:dyDescent="0.25">
      <c r="A57" s="369"/>
      <c r="B57" s="225" t="s">
        <v>49</v>
      </c>
      <c r="C57" s="223" t="s">
        <v>233</v>
      </c>
      <c r="D57" s="137" t="s">
        <v>114</v>
      </c>
      <c r="E57" s="212">
        <v>20000</v>
      </c>
      <c r="F57" s="159">
        <v>15000</v>
      </c>
      <c r="G57" s="10"/>
      <c r="H57" s="213"/>
      <c r="I57" s="138" t="s">
        <v>254</v>
      </c>
      <c r="J57" s="168" t="s">
        <v>77</v>
      </c>
      <c r="K57" s="232" t="s">
        <v>124</v>
      </c>
      <c r="L57" s="149"/>
      <c r="O57" s="56"/>
    </row>
    <row r="58" spans="1:15" ht="36" customHeight="1" x14ac:dyDescent="0.25">
      <c r="A58" s="369"/>
      <c r="B58" s="225" t="s">
        <v>49</v>
      </c>
      <c r="C58" s="223" t="s">
        <v>234</v>
      </c>
      <c r="D58" s="137" t="s">
        <v>114</v>
      </c>
      <c r="E58" s="212">
        <v>14960</v>
      </c>
      <c r="F58" s="159">
        <v>11200</v>
      </c>
      <c r="G58" s="10"/>
      <c r="H58" s="213"/>
      <c r="I58" s="138" t="s">
        <v>255</v>
      </c>
      <c r="J58" s="168" t="s">
        <v>235</v>
      </c>
      <c r="K58" s="232" t="s">
        <v>124</v>
      </c>
      <c r="L58" s="149"/>
      <c r="O58" s="56"/>
    </row>
    <row r="59" spans="1:15" ht="36" customHeight="1" x14ac:dyDescent="0.25">
      <c r="A59" s="369"/>
      <c r="B59" s="225" t="s">
        <v>49</v>
      </c>
      <c r="C59" s="223" t="s">
        <v>236</v>
      </c>
      <c r="D59" s="137" t="s">
        <v>114</v>
      </c>
      <c r="E59" s="212">
        <v>9570</v>
      </c>
      <c r="F59" s="159">
        <v>6920</v>
      </c>
      <c r="G59" s="10"/>
      <c r="H59" s="213"/>
      <c r="I59" s="138" t="s">
        <v>256</v>
      </c>
      <c r="J59" s="168" t="s">
        <v>107</v>
      </c>
      <c r="K59" s="232" t="s">
        <v>124</v>
      </c>
      <c r="L59" s="149"/>
      <c r="O59" s="56"/>
    </row>
    <row r="60" spans="1:15" ht="36" customHeight="1" x14ac:dyDescent="0.25">
      <c r="A60" s="369"/>
      <c r="B60" s="225" t="s">
        <v>49</v>
      </c>
      <c r="C60" s="223" t="s">
        <v>237</v>
      </c>
      <c r="D60" s="137" t="s">
        <v>47</v>
      </c>
      <c r="E60" s="212">
        <v>24270</v>
      </c>
      <c r="F60" s="159">
        <v>13120</v>
      </c>
      <c r="G60" s="10"/>
      <c r="H60" s="213"/>
      <c r="I60" s="138" t="s">
        <v>257</v>
      </c>
      <c r="J60" s="168" t="s">
        <v>147</v>
      </c>
      <c r="K60" s="232" t="s">
        <v>124</v>
      </c>
      <c r="L60" s="149"/>
      <c r="O60" s="56"/>
    </row>
    <row r="61" spans="1:15" ht="36" customHeight="1" x14ac:dyDescent="0.25">
      <c r="A61" s="369"/>
      <c r="B61" s="225" t="s">
        <v>49</v>
      </c>
      <c r="C61" s="223" t="s">
        <v>238</v>
      </c>
      <c r="D61" s="137" t="s">
        <v>47</v>
      </c>
      <c r="E61" s="212">
        <v>15750</v>
      </c>
      <c r="F61" s="159">
        <v>9820</v>
      </c>
      <c r="G61" s="10"/>
      <c r="H61" s="213"/>
      <c r="I61" s="138" t="s">
        <v>258</v>
      </c>
      <c r="J61" s="168" t="s">
        <v>239</v>
      </c>
      <c r="K61" s="232" t="s">
        <v>124</v>
      </c>
      <c r="L61" s="149"/>
      <c r="O61" s="56"/>
    </row>
    <row r="62" spans="1:15" ht="36" customHeight="1" x14ac:dyDescent="0.25">
      <c r="A62" s="369"/>
      <c r="B62" s="225" t="s">
        <v>49</v>
      </c>
      <c r="C62" s="223" t="s">
        <v>240</v>
      </c>
      <c r="D62" s="137" t="s">
        <v>45</v>
      </c>
      <c r="E62" s="212">
        <v>26330</v>
      </c>
      <c r="F62" s="159">
        <v>15000</v>
      </c>
      <c r="G62" s="10"/>
      <c r="H62" s="213"/>
      <c r="I62" s="138" t="s">
        <v>259</v>
      </c>
      <c r="J62" s="168" t="s">
        <v>77</v>
      </c>
      <c r="K62" s="232" t="s">
        <v>124</v>
      </c>
      <c r="L62" s="149"/>
      <c r="O62" s="56"/>
    </row>
    <row r="63" spans="1:15" ht="36" customHeight="1" x14ac:dyDescent="0.25">
      <c r="A63" s="369"/>
      <c r="B63" s="225" t="s">
        <v>49</v>
      </c>
      <c r="C63" s="223" t="s">
        <v>241</v>
      </c>
      <c r="D63" s="137" t="s">
        <v>45</v>
      </c>
      <c r="E63" s="212">
        <v>38600</v>
      </c>
      <c r="F63" s="159">
        <v>15000</v>
      </c>
      <c r="G63" s="10"/>
      <c r="H63" s="213"/>
      <c r="I63" s="138" t="s">
        <v>249</v>
      </c>
      <c r="J63" s="168" t="s">
        <v>25</v>
      </c>
      <c r="K63" s="232" t="s">
        <v>124</v>
      </c>
      <c r="L63" s="149"/>
      <c r="O63" s="56"/>
    </row>
    <row r="64" spans="1:15" ht="36" customHeight="1" thickBot="1" x14ac:dyDescent="0.3">
      <c r="A64" s="370"/>
      <c r="B64" s="231" t="s">
        <v>49</v>
      </c>
      <c r="C64" s="223" t="s">
        <v>242</v>
      </c>
      <c r="D64" s="233" t="s">
        <v>47</v>
      </c>
      <c r="E64" s="212">
        <v>30000</v>
      </c>
      <c r="F64" s="159">
        <v>14000</v>
      </c>
      <c r="G64" s="10"/>
      <c r="H64" s="213"/>
      <c r="I64" s="214" t="s">
        <v>252</v>
      </c>
      <c r="J64" s="215" t="s">
        <v>243</v>
      </c>
      <c r="K64" s="234" t="s">
        <v>124</v>
      </c>
      <c r="L64" s="149"/>
      <c r="O64" s="56"/>
    </row>
    <row r="65" spans="1:15" ht="39" customHeight="1" x14ac:dyDescent="0.25">
      <c r="A65" s="371" t="s">
        <v>169</v>
      </c>
      <c r="B65" s="224" t="s">
        <v>49</v>
      </c>
      <c r="C65" s="227" t="s">
        <v>170</v>
      </c>
      <c r="D65" s="235" t="s">
        <v>47</v>
      </c>
      <c r="E65" s="216">
        <v>31000</v>
      </c>
      <c r="F65" s="24">
        <v>12000</v>
      </c>
      <c r="G65" s="24"/>
      <c r="H65" s="24"/>
      <c r="I65" s="217" t="s">
        <v>179</v>
      </c>
      <c r="J65" s="218" t="s">
        <v>38</v>
      </c>
      <c r="K65" s="43" t="s">
        <v>124</v>
      </c>
      <c r="L65" s="219"/>
    </row>
    <row r="66" spans="1:15" ht="36" customHeight="1" x14ac:dyDescent="0.25">
      <c r="A66" s="369"/>
      <c r="B66" s="225" t="s">
        <v>49</v>
      </c>
      <c r="C66" s="228" t="s">
        <v>171</v>
      </c>
      <c r="D66" s="113" t="s">
        <v>47</v>
      </c>
      <c r="E66" s="163">
        <v>25560</v>
      </c>
      <c r="F66" s="5">
        <v>8000</v>
      </c>
      <c r="G66" s="5"/>
      <c r="H66" s="5"/>
      <c r="I66" s="165" t="s">
        <v>81</v>
      </c>
      <c r="J66" s="162" t="s">
        <v>185</v>
      </c>
      <c r="K66" s="30" t="s">
        <v>124</v>
      </c>
      <c r="L66" s="140"/>
      <c r="O66" s="56"/>
    </row>
    <row r="67" spans="1:15" ht="36" customHeight="1" x14ac:dyDescent="0.25">
      <c r="A67" s="369"/>
      <c r="B67" s="225" t="s">
        <v>49</v>
      </c>
      <c r="C67" s="228" t="s">
        <v>172</v>
      </c>
      <c r="D67" s="113" t="s">
        <v>47</v>
      </c>
      <c r="E67" s="163">
        <v>19800</v>
      </c>
      <c r="F67" s="10">
        <v>6000</v>
      </c>
      <c r="G67" s="10"/>
      <c r="H67" s="10"/>
      <c r="I67" s="165" t="s">
        <v>123</v>
      </c>
      <c r="J67" s="162" t="s">
        <v>186</v>
      </c>
      <c r="K67" s="30" t="s">
        <v>124</v>
      </c>
      <c r="L67" s="149" t="s">
        <v>189</v>
      </c>
      <c r="O67" s="56"/>
    </row>
    <row r="68" spans="1:15" ht="36" customHeight="1" x14ac:dyDescent="0.25">
      <c r="A68" s="369"/>
      <c r="B68" s="225" t="s">
        <v>49</v>
      </c>
      <c r="C68" s="228" t="s">
        <v>173</v>
      </c>
      <c r="D68" s="113" t="s">
        <v>47</v>
      </c>
      <c r="E68" s="163">
        <v>27480</v>
      </c>
      <c r="F68" s="10">
        <v>12000</v>
      </c>
      <c r="G68" s="10"/>
      <c r="H68" s="10"/>
      <c r="I68" s="165" t="s">
        <v>180</v>
      </c>
      <c r="J68" s="162" t="s">
        <v>187</v>
      </c>
      <c r="K68" s="30" t="s">
        <v>124</v>
      </c>
      <c r="L68" s="149"/>
      <c r="O68" s="56"/>
    </row>
    <row r="69" spans="1:15" ht="36" customHeight="1" x14ac:dyDescent="0.25">
      <c r="A69" s="369"/>
      <c r="B69" s="225" t="s">
        <v>49</v>
      </c>
      <c r="C69" s="228" t="s">
        <v>174</v>
      </c>
      <c r="D69" s="113" t="s">
        <v>47</v>
      </c>
      <c r="E69" s="164">
        <v>27104</v>
      </c>
      <c r="F69" s="10">
        <v>12000</v>
      </c>
      <c r="G69" s="10"/>
      <c r="H69" s="10"/>
      <c r="I69" s="166" t="s">
        <v>181</v>
      </c>
      <c r="J69" s="162" t="s">
        <v>188</v>
      </c>
      <c r="K69" s="30" t="s">
        <v>124</v>
      </c>
      <c r="L69" s="149"/>
      <c r="O69" s="56"/>
    </row>
    <row r="70" spans="1:15" ht="36" customHeight="1" x14ac:dyDescent="0.25">
      <c r="A70" s="369"/>
      <c r="B70" s="225" t="s">
        <v>49</v>
      </c>
      <c r="C70" s="228" t="s">
        <v>175</v>
      </c>
      <c r="D70" s="113" t="s">
        <v>47</v>
      </c>
      <c r="E70" s="163">
        <v>25840</v>
      </c>
      <c r="F70" s="10">
        <v>15000</v>
      </c>
      <c r="G70" s="10"/>
      <c r="H70" s="10"/>
      <c r="I70" s="165" t="s">
        <v>182</v>
      </c>
      <c r="J70" s="162" t="s">
        <v>79</v>
      </c>
      <c r="K70" s="30" t="s">
        <v>124</v>
      </c>
      <c r="L70" s="149"/>
      <c r="O70" s="56"/>
    </row>
    <row r="71" spans="1:15" ht="36" customHeight="1" x14ac:dyDescent="0.25">
      <c r="A71" s="369"/>
      <c r="B71" s="225" t="s">
        <v>49</v>
      </c>
      <c r="C71" s="228" t="s">
        <v>176</v>
      </c>
      <c r="D71" s="113" t="s">
        <v>47</v>
      </c>
      <c r="E71" s="163">
        <v>26900</v>
      </c>
      <c r="F71" s="10">
        <v>12000</v>
      </c>
      <c r="G71" s="10"/>
      <c r="H71" s="10"/>
      <c r="I71" s="165" t="s">
        <v>316</v>
      </c>
      <c r="J71" s="162" t="s">
        <v>79</v>
      </c>
      <c r="K71" s="30" t="s">
        <v>124</v>
      </c>
      <c r="L71" s="149"/>
      <c r="O71" s="56"/>
    </row>
    <row r="72" spans="1:15" ht="36" customHeight="1" x14ac:dyDescent="0.25">
      <c r="A72" s="369"/>
      <c r="B72" s="225" t="s">
        <v>49</v>
      </c>
      <c r="C72" s="228" t="s">
        <v>177</v>
      </c>
      <c r="D72" s="113" t="s">
        <v>47</v>
      </c>
      <c r="E72" s="163">
        <v>26695</v>
      </c>
      <c r="F72" s="10">
        <v>15000</v>
      </c>
      <c r="G72" s="10"/>
      <c r="H72" s="10"/>
      <c r="I72" s="165" t="s">
        <v>183</v>
      </c>
      <c r="J72" s="162" t="s">
        <v>83</v>
      </c>
      <c r="K72" s="30" t="s">
        <v>124</v>
      </c>
      <c r="L72" s="149"/>
      <c r="O72" s="56"/>
    </row>
    <row r="73" spans="1:15" ht="36" customHeight="1" x14ac:dyDescent="0.25">
      <c r="A73" s="369"/>
      <c r="B73" s="231" t="s">
        <v>49</v>
      </c>
      <c r="C73" s="229" t="s">
        <v>178</v>
      </c>
      <c r="D73" s="195" t="s">
        <v>47</v>
      </c>
      <c r="E73" s="196">
        <v>68400</v>
      </c>
      <c r="F73" s="10">
        <v>8000</v>
      </c>
      <c r="G73" s="10"/>
      <c r="H73" s="10"/>
      <c r="I73" s="197" t="s">
        <v>184</v>
      </c>
      <c r="J73" s="198" t="s">
        <v>83</v>
      </c>
      <c r="K73" s="95" t="s">
        <v>124</v>
      </c>
      <c r="L73" s="149" t="s">
        <v>189</v>
      </c>
    </row>
    <row r="74" spans="1:15" ht="36" customHeight="1" x14ac:dyDescent="0.25">
      <c r="A74" s="369"/>
      <c r="B74" s="231" t="s">
        <v>49</v>
      </c>
      <c r="C74" s="228" t="s">
        <v>199</v>
      </c>
      <c r="D74" s="199" t="s">
        <v>200</v>
      </c>
      <c r="E74" s="163">
        <v>63410</v>
      </c>
      <c r="F74" s="5">
        <v>45000</v>
      </c>
      <c r="G74" s="5"/>
      <c r="H74" s="5"/>
      <c r="I74" s="165" t="s">
        <v>201</v>
      </c>
      <c r="J74" s="204" t="s">
        <v>204</v>
      </c>
      <c r="K74" s="30" t="s">
        <v>124</v>
      </c>
      <c r="L74" s="140" t="s">
        <v>202</v>
      </c>
    </row>
    <row r="75" spans="1:15" ht="36" customHeight="1" x14ac:dyDescent="0.25">
      <c r="A75" s="369"/>
      <c r="B75" s="231" t="s">
        <v>49</v>
      </c>
      <c r="C75" s="228" t="s">
        <v>205</v>
      </c>
      <c r="D75" s="199" t="s">
        <v>114</v>
      </c>
      <c r="E75" s="163">
        <v>51460</v>
      </c>
      <c r="F75" s="5">
        <v>38500</v>
      </c>
      <c r="G75" s="5"/>
      <c r="H75" s="5"/>
      <c r="I75" s="165" t="s">
        <v>206</v>
      </c>
      <c r="J75" s="162" t="s">
        <v>203</v>
      </c>
      <c r="K75" s="30" t="s">
        <v>124</v>
      </c>
      <c r="L75" s="140"/>
    </row>
    <row r="76" spans="1:15" ht="36" customHeight="1" x14ac:dyDescent="0.25">
      <c r="A76" s="369"/>
      <c r="B76" s="231" t="s">
        <v>49</v>
      </c>
      <c r="C76" s="228" t="s">
        <v>209</v>
      </c>
      <c r="D76" s="199" t="s">
        <v>45</v>
      </c>
      <c r="E76" s="163">
        <v>37880</v>
      </c>
      <c r="F76" s="5">
        <v>28000</v>
      </c>
      <c r="G76" s="5"/>
      <c r="H76" s="5"/>
      <c r="I76" s="165" t="s">
        <v>208</v>
      </c>
      <c r="J76" s="162" t="s">
        <v>207</v>
      </c>
      <c r="K76" s="30" t="s">
        <v>124</v>
      </c>
      <c r="L76" s="140"/>
    </row>
    <row r="77" spans="1:15" ht="36" customHeight="1" x14ac:dyDescent="0.25">
      <c r="A77" s="369"/>
      <c r="B77" s="231" t="s">
        <v>49</v>
      </c>
      <c r="C77" s="228" t="s">
        <v>210</v>
      </c>
      <c r="D77" s="199" t="s">
        <v>45</v>
      </c>
      <c r="E77" s="163">
        <v>62000</v>
      </c>
      <c r="F77" s="5">
        <v>28000</v>
      </c>
      <c r="G77" s="5"/>
      <c r="H77" s="5"/>
      <c r="I77" s="165" t="s">
        <v>211</v>
      </c>
      <c r="J77" s="162" t="s">
        <v>77</v>
      </c>
      <c r="K77" s="30" t="s">
        <v>124</v>
      </c>
      <c r="L77" s="140"/>
    </row>
    <row r="78" spans="1:15" ht="36" customHeight="1" x14ac:dyDescent="0.25">
      <c r="A78" s="369"/>
      <c r="B78" s="231" t="s">
        <v>49</v>
      </c>
      <c r="C78" s="228" t="s">
        <v>212</v>
      </c>
      <c r="D78" s="199" t="s">
        <v>45</v>
      </c>
      <c r="E78" s="163">
        <v>51250</v>
      </c>
      <c r="F78" s="5">
        <v>28000</v>
      </c>
      <c r="G78" s="5"/>
      <c r="H78" s="5"/>
      <c r="I78" s="165" t="s">
        <v>213</v>
      </c>
      <c r="J78" s="162" t="s">
        <v>214</v>
      </c>
      <c r="K78" s="30" t="s">
        <v>124</v>
      </c>
      <c r="L78" s="140" t="s">
        <v>80</v>
      </c>
    </row>
    <row r="79" spans="1:15" ht="36" customHeight="1" thickBot="1" x14ac:dyDescent="0.3">
      <c r="A79" s="370"/>
      <c r="B79" s="226" t="s">
        <v>49</v>
      </c>
      <c r="C79" s="230" t="s">
        <v>215</v>
      </c>
      <c r="D79" s="55" t="s">
        <v>45</v>
      </c>
      <c r="E79" s="220">
        <v>37600</v>
      </c>
      <c r="F79" s="40">
        <v>28000</v>
      </c>
      <c r="G79" s="200"/>
      <c r="H79" s="200"/>
      <c r="I79" s="201" t="s">
        <v>216</v>
      </c>
      <c r="J79" s="202" t="s">
        <v>83</v>
      </c>
      <c r="K79" s="44" t="s">
        <v>124</v>
      </c>
      <c r="L79" s="203"/>
    </row>
    <row r="80" spans="1:15" ht="51.75" customHeight="1" thickBot="1" x14ac:dyDescent="0.3">
      <c r="A80" s="119" t="s">
        <v>54</v>
      </c>
      <c r="B80" s="109"/>
      <c r="C80" s="109"/>
      <c r="D80" s="109"/>
      <c r="E80" s="150"/>
      <c r="F80" s="150">
        <f>SUM(F44:F79)</f>
        <v>596560</v>
      </c>
      <c r="G80" s="150"/>
      <c r="H80" s="150"/>
      <c r="I80" s="174"/>
      <c r="J80" s="175"/>
      <c r="K80" s="175"/>
      <c r="L80" s="176"/>
    </row>
    <row r="81" spans="1:12" ht="68.25" customHeight="1" thickBot="1" x14ac:dyDescent="0.3">
      <c r="A81" s="119" t="s">
        <v>55</v>
      </c>
      <c r="B81" s="109"/>
      <c r="C81" s="120"/>
      <c r="D81" s="120"/>
      <c r="E81" s="121"/>
      <c r="F81" s="121">
        <f>F40+F43+F80</f>
        <v>2568616</v>
      </c>
      <c r="G81" s="121"/>
      <c r="H81" s="121"/>
      <c r="I81" s="177"/>
      <c r="J81" s="178"/>
      <c r="K81" s="178"/>
      <c r="L81" s="179"/>
    </row>
    <row r="82" spans="1:12" ht="68.25" customHeight="1" x14ac:dyDescent="0.25">
      <c r="A82" s="379" t="s">
        <v>279</v>
      </c>
      <c r="B82" s="59"/>
      <c r="C82" s="118" t="s">
        <v>261</v>
      </c>
      <c r="D82" s="255"/>
      <c r="E82" s="257">
        <v>8521</v>
      </c>
      <c r="F82" s="257">
        <v>4260</v>
      </c>
      <c r="G82" s="256"/>
      <c r="H82" s="256"/>
      <c r="I82" s="166"/>
      <c r="J82" s="153" t="s">
        <v>265</v>
      </c>
      <c r="K82" s="166"/>
      <c r="L82" s="258"/>
    </row>
    <row r="83" spans="1:12" ht="68.25" customHeight="1" x14ac:dyDescent="0.25">
      <c r="A83" s="380"/>
      <c r="B83" s="59"/>
      <c r="C83" s="73" t="s">
        <v>262</v>
      </c>
      <c r="D83" s="244"/>
      <c r="E83" s="257">
        <v>8521</v>
      </c>
      <c r="F83" s="62">
        <v>4260</v>
      </c>
      <c r="G83" s="245"/>
      <c r="H83" s="245"/>
      <c r="I83" s="165"/>
      <c r="J83" s="30" t="s">
        <v>265</v>
      </c>
      <c r="K83" s="165"/>
      <c r="L83" s="246"/>
    </row>
    <row r="84" spans="1:12" ht="68.25" customHeight="1" x14ac:dyDescent="0.25">
      <c r="A84" s="380"/>
      <c r="B84" s="59"/>
      <c r="C84" s="253" t="s">
        <v>264</v>
      </c>
      <c r="D84" s="244"/>
      <c r="E84" s="62">
        <v>12160</v>
      </c>
      <c r="F84" s="62">
        <v>5000</v>
      </c>
      <c r="G84" s="245"/>
      <c r="H84" s="245"/>
      <c r="I84" s="165"/>
      <c r="J84" s="30" t="s">
        <v>266</v>
      </c>
      <c r="K84" s="165"/>
      <c r="L84" s="246"/>
    </row>
    <row r="85" spans="1:12" ht="68.25" customHeight="1" thickBot="1" x14ac:dyDescent="0.3">
      <c r="A85" s="380"/>
      <c r="B85" s="59"/>
      <c r="C85" s="254" t="s">
        <v>277</v>
      </c>
      <c r="D85" s="259"/>
      <c r="E85" s="260">
        <v>19915</v>
      </c>
      <c r="F85" s="260">
        <v>3680</v>
      </c>
      <c r="G85" s="261"/>
      <c r="H85" s="261"/>
      <c r="I85" s="262"/>
      <c r="J85" s="30" t="s">
        <v>278</v>
      </c>
      <c r="K85" s="262"/>
      <c r="L85" s="263"/>
    </row>
    <row r="86" spans="1:12" ht="68.25" customHeight="1" thickBot="1" x14ac:dyDescent="0.3">
      <c r="A86" s="381"/>
      <c r="B86" s="60"/>
      <c r="C86" s="254" t="s">
        <v>263</v>
      </c>
      <c r="D86" s="247"/>
      <c r="E86" s="252">
        <v>9600</v>
      </c>
      <c r="F86" s="252">
        <v>2800</v>
      </c>
      <c r="G86" s="248"/>
      <c r="H86" s="248"/>
      <c r="I86" s="249"/>
      <c r="J86" s="153" t="s">
        <v>267</v>
      </c>
      <c r="K86" s="249"/>
      <c r="L86" s="250"/>
    </row>
    <row r="87" spans="1:12" ht="68.25" customHeight="1" thickBot="1" x14ac:dyDescent="0.3">
      <c r="A87" s="306" t="s">
        <v>268</v>
      </c>
      <c r="B87" s="307"/>
      <c r="C87" s="307"/>
      <c r="D87" s="307"/>
      <c r="E87" s="307"/>
      <c r="F87" s="308">
        <f>SUM(F82:F86)</f>
        <v>20000</v>
      </c>
      <c r="G87" s="307"/>
      <c r="H87" s="307"/>
      <c r="I87" s="307"/>
      <c r="J87" s="307"/>
      <c r="K87" s="307"/>
      <c r="L87" s="309"/>
    </row>
    <row r="88" spans="1:12" ht="76.5" customHeight="1" x14ac:dyDescent="0.25">
      <c r="A88" s="251"/>
      <c r="B88" s="378"/>
      <c r="C88" s="281" t="s">
        <v>126</v>
      </c>
      <c r="D88" s="266"/>
      <c r="E88" s="267">
        <v>870</v>
      </c>
      <c r="F88" s="267">
        <f>SUM(E88)</f>
        <v>870</v>
      </c>
      <c r="G88" s="24"/>
      <c r="H88" s="268"/>
      <c r="I88" s="269"/>
      <c r="J88" s="270" t="s">
        <v>62</v>
      </c>
      <c r="K88" s="271"/>
      <c r="L88" s="173"/>
    </row>
    <row r="89" spans="1:12" ht="66" customHeight="1" x14ac:dyDescent="0.25">
      <c r="A89" s="368" t="s">
        <v>5</v>
      </c>
      <c r="B89" s="369"/>
      <c r="C89" s="282" t="s">
        <v>127</v>
      </c>
      <c r="D89" s="180"/>
      <c r="E89" s="63">
        <v>1246</v>
      </c>
      <c r="F89" s="63">
        <v>616</v>
      </c>
      <c r="G89" s="5"/>
      <c r="H89" s="115"/>
      <c r="I89" s="138"/>
      <c r="J89" s="116" t="s">
        <v>60</v>
      </c>
      <c r="K89" s="182"/>
      <c r="L89" s="183"/>
    </row>
    <row r="90" spans="1:12" ht="66" customHeight="1" x14ac:dyDescent="0.25">
      <c r="A90" s="368"/>
      <c r="B90" s="369"/>
      <c r="C90" s="283" t="s">
        <v>128</v>
      </c>
      <c r="D90" s="184"/>
      <c r="E90" s="65">
        <v>1575</v>
      </c>
      <c r="F90" s="65">
        <v>845</v>
      </c>
      <c r="G90" s="5"/>
      <c r="H90" s="115"/>
      <c r="I90" s="138"/>
      <c r="J90" s="37" t="s">
        <v>19</v>
      </c>
      <c r="K90" s="182"/>
      <c r="L90" s="183"/>
    </row>
    <row r="91" spans="1:12" ht="66" customHeight="1" x14ac:dyDescent="0.25">
      <c r="A91" s="368"/>
      <c r="B91" s="369"/>
      <c r="C91" s="283" t="s">
        <v>129</v>
      </c>
      <c r="D91" s="184"/>
      <c r="E91" s="65">
        <v>1150</v>
      </c>
      <c r="F91" s="65">
        <v>450</v>
      </c>
      <c r="G91" s="5"/>
      <c r="H91" s="115"/>
      <c r="I91" s="138"/>
      <c r="J91" s="37" t="s">
        <v>77</v>
      </c>
      <c r="K91" s="182"/>
      <c r="L91" s="183"/>
    </row>
    <row r="92" spans="1:12" ht="66" customHeight="1" x14ac:dyDescent="0.25">
      <c r="A92" s="368"/>
      <c r="B92" s="369"/>
      <c r="C92" s="283" t="s">
        <v>93</v>
      </c>
      <c r="D92" s="184"/>
      <c r="E92" s="65">
        <v>1381.04</v>
      </c>
      <c r="F92" s="65">
        <v>496</v>
      </c>
      <c r="G92" s="5"/>
      <c r="H92" s="115"/>
      <c r="I92" s="138"/>
      <c r="J92" s="37" t="s">
        <v>77</v>
      </c>
      <c r="K92" s="182"/>
      <c r="L92" s="183"/>
    </row>
    <row r="93" spans="1:12" ht="66" customHeight="1" x14ac:dyDescent="0.25">
      <c r="A93" s="368"/>
      <c r="B93" s="369"/>
      <c r="C93" s="283" t="s">
        <v>94</v>
      </c>
      <c r="D93" s="11"/>
      <c r="E93" s="65">
        <v>2164</v>
      </c>
      <c r="F93" s="65">
        <v>1000</v>
      </c>
      <c r="G93" s="5"/>
      <c r="H93" s="115"/>
      <c r="I93" s="138"/>
      <c r="J93" s="117" t="s">
        <v>95</v>
      </c>
      <c r="K93" s="182"/>
      <c r="L93" s="183"/>
    </row>
    <row r="94" spans="1:12" ht="66" customHeight="1" x14ac:dyDescent="0.25">
      <c r="A94" s="368"/>
      <c r="B94" s="369"/>
      <c r="C94" s="14" t="s">
        <v>130</v>
      </c>
      <c r="D94" s="11"/>
      <c r="E94" s="5">
        <v>10660</v>
      </c>
      <c r="F94" s="5">
        <v>3560</v>
      </c>
      <c r="G94" s="5"/>
      <c r="H94" s="115"/>
      <c r="I94" s="138"/>
      <c r="J94" s="117" t="s">
        <v>125</v>
      </c>
      <c r="K94" s="182"/>
      <c r="L94" s="183"/>
    </row>
    <row r="95" spans="1:12" ht="78" customHeight="1" x14ac:dyDescent="0.25">
      <c r="A95" s="368"/>
      <c r="B95" s="369"/>
      <c r="C95" s="283" t="s">
        <v>168</v>
      </c>
      <c r="D95" s="11"/>
      <c r="E95" s="5">
        <v>2327</v>
      </c>
      <c r="F95" s="5">
        <v>974</v>
      </c>
      <c r="G95" s="5"/>
      <c r="H95" s="5"/>
      <c r="I95" s="64"/>
      <c r="J95" s="30" t="s">
        <v>83</v>
      </c>
      <c r="K95" s="182"/>
      <c r="L95" s="183"/>
    </row>
    <row r="96" spans="1:12" ht="81" customHeight="1" x14ac:dyDescent="0.25">
      <c r="A96" s="368"/>
      <c r="B96" s="369"/>
      <c r="C96" s="283" t="s">
        <v>154</v>
      </c>
      <c r="D96" s="11"/>
      <c r="E96" s="5">
        <v>1802</v>
      </c>
      <c r="F96" s="5">
        <v>270</v>
      </c>
      <c r="G96" s="5"/>
      <c r="H96" s="5"/>
      <c r="I96" s="29"/>
      <c r="J96" s="30" t="s">
        <v>150</v>
      </c>
      <c r="K96" s="182"/>
      <c r="L96" s="183"/>
    </row>
    <row r="97" spans="1:12" ht="66" customHeight="1" x14ac:dyDescent="0.25">
      <c r="A97" s="368"/>
      <c r="B97" s="369"/>
      <c r="C97" s="283" t="s">
        <v>155</v>
      </c>
      <c r="D97" s="11"/>
      <c r="E97" s="5">
        <v>2299</v>
      </c>
      <c r="F97" s="5">
        <v>1759</v>
      </c>
      <c r="G97" s="5"/>
      <c r="H97" s="5"/>
      <c r="I97" s="29"/>
      <c r="J97" s="30" t="s">
        <v>151</v>
      </c>
      <c r="K97" s="182"/>
      <c r="L97" s="183"/>
    </row>
    <row r="98" spans="1:12" ht="66" customHeight="1" x14ac:dyDescent="0.25">
      <c r="A98" s="368"/>
      <c r="B98" s="369"/>
      <c r="C98" s="283" t="s">
        <v>148</v>
      </c>
      <c r="D98" s="11"/>
      <c r="E98" s="5">
        <v>8694</v>
      </c>
      <c r="F98" s="5">
        <v>2000</v>
      </c>
      <c r="G98" s="5"/>
      <c r="H98" s="5"/>
      <c r="I98" s="29"/>
      <c r="J98" s="272" t="s">
        <v>152</v>
      </c>
      <c r="K98" s="182"/>
      <c r="L98" s="183"/>
    </row>
    <row r="99" spans="1:12" ht="83.25" customHeight="1" x14ac:dyDescent="0.25">
      <c r="A99" s="368"/>
      <c r="B99" s="369"/>
      <c r="C99" s="283" t="s">
        <v>153</v>
      </c>
      <c r="D99" s="11"/>
      <c r="E99" s="5">
        <v>3405</v>
      </c>
      <c r="F99" s="5">
        <v>2466</v>
      </c>
      <c r="G99" s="5"/>
      <c r="H99" s="5"/>
      <c r="I99" s="29"/>
      <c r="J99" s="29" t="s">
        <v>149</v>
      </c>
      <c r="K99" s="182"/>
      <c r="L99" s="183"/>
    </row>
    <row r="100" spans="1:12" ht="93" customHeight="1" x14ac:dyDescent="0.25">
      <c r="A100" s="368"/>
      <c r="B100" s="369"/>
      <c r="C100" s="283" t="s">
        <v>157</v>
      </c>
      <c r="D100" s="11"/>
      <c r="E100" s="5">
        <v>6321</v>
      </c>
      <c r="F100" s="5">
        <v>621</v>
      </c>
      <c r="G100" s="5"/>
      <c r="H100" s="5"/>
      <c r="I100" s="29"/>
      <c r="J100" s="29" t="s">
        <v>152</v>
      </c>
      <c r="K100" s="182"/>
      <c r="L100" s="183"/>
    </row>
    <row r="101" spans="1:12" ht="66" customHeight="1" x14ac:dyDescent="0.25">
      <c r="A101" s="368"/>
      <c r="B101" s="304"/>
      <c r="C101" s="284" t="s">
        <v>159</v>
      </c>
      <c r="D101" s="160"/>
      <c r="E101" s="6">
        <v>1340.26</v>
      </c>
      <c r="F101" s="6">
        <v>750</v>
      </c>
      <c r="G101" s="6"/>
      <c r="H101" s="6"/>
      <c r="I101" s="64"/>
      <c r="J101" s="66" t="s">
        <v>150</v>
      </c>
      <c r="K101" s="185"/>
      <c r="L101" s="183"/>
    </row>
    <row r="102" spans="1:12" ht="66" customHeight="1" x14ac:dyDescent="0.25">
      <c r="A102" s="299"/>
      <c r="B102" s="304"/>
      <c r="C102" s="284" t="s">
        <v>160</v>
      </c>
      <c r="D102" s="92"/>
      <c r="E102" s="6">
        <v>5193</v>
      </c>
      <c r="F102" s="6">
        <v>1959</v>
      </c>
      <c r="G102" s="6"/>
      <c r="H102" s="6"/>
      <c r="I102" s="64"/>
      <c r="J102" s="67" t="s">
        <v>125</v>
      </c>
      <c r="K102" s="186"/>
      <c r="L102" s="187"/>
    </row>
    <row r="103" spans="1:12" ht="66" customHeight="1" x14ac:dyDescent="0.25">
      <c r="A103" s="299"/>
      <c r="B103" s="304"/>
      <c r="C103" s="285" t="s">
        <v>161</v>
      </c>
      <c r="D103" s="25"/>
      <c r="E103" s="5">
        <v>1489</v>
      </c>
      <c r="F103" s="5">
        <v>1150</v>
      </c>
      <c r="G103" s="5"/>
      <c r="H103" s="5"/>
      <c r="I103" s="29"/>
      <c r="J103" s="66" t="s">
        <v>151</v>
      </c>
      <c r="K103" s="185"/>
      <c r="L103" s="183"/>
    </row>
    <row r="104" spans="1:12" ht="66" customHeight="1" x14ac:dyDescent="0.25">
      <c r="A104" s="299"/>
      <c r="B104" s="304"/>
      <c r="C104" s="285" t="s">
        <v>162</v>
      </c>
      <c r="D104" s="25"/>
      <c r="E104" s="5">
        <v>932</v>
      </c>
      <c r="F104" s="5">
        <v>297</v>
      </c>
      <c r="G104" s="5"/>
      <c r="H104" s="5"/>
      <c r="I104" s="29"/>
      <c r="J104" s="66" t="s">
        <v>163</v>
      </c>
      <c r="K104" s="188"/>
      <c r="L104" s="181"/>
    </row>
    <row r="105" spans="1:12" ht="66" customHeight="1" x14ac:dyDescent="0.25">
      <c r="A105" s="299"/>
      <c r="B105" s="304"/>
      <c r="C105" s="286" t="s">
        <v>164</v>
      </c>
      <c r="D105" s="22"/>
      <c r="E105" s="189">
        <v>1712</v>
      </c>
      <c r="F105" s="65">
        <v>1271</v>
      </c>
      <c r="G105" s="158"/>
      <c r="H105" s="23"/>
      <c r="I105" s="38"/>
      <c r="J105" s="29" t="s">
        <v>83</v>
      </c>
      <c r="K105" s="186"/>
      <c r="L105" s="187"/>
    </row>
    <row r="106" spans="1:12" ht="66" customHeight="1" x14ac:dyDescent="0.25">
      <c r="A106" s="299"/>
      <c r="B106" s="304"/>
      <c r="C106" s="287" t="s">
        <v>165</v>
      </c>
      <c r="D106" s="36"/>
      <c r="E106" s="190">
        <v>1117</v>
      </c>
      <c r="F106" s="191">
        <v>495</v>
      </c>
      <c r="G106" s="159"/>
      <c r="H106" s="10"/>
      <c r="I106" s="27"/>
      <c r="J106" s="192" t="s">
        <v>167</v>
      </c>
      <c r="K106" s="193"/>
      <c r="L106" s="194"/>
    </row>
    <row r="107" spans="1:12" ht="66" customHeight="1" x14ac:dyDescent="0.25">
      <c r="A107" s="299"/>
      <c r="B107" s="304"/>
      <c r="C107" s="288" t="s">
        <v>166</v>
      </c>
      <c r="D107" s="25"/>
      <c r="E107" s="189">
        <v>3012</v>
      </c>
      <c r="F107" s="5">
        <v>602</v>
      </c>
      <c r="G107" s="112"/>
      <c r="H107" s="5"/>
      <c r="I107" s="29"/>
      <c r="J107" s="26" t="s">
        <v>82</v>
      </c>
      <c r="K107" s="182"/>
      <c r="L107" s="194"/>
    </row>
    <row r="108" spans="1:12" ht="66" customHeight="1" x14ac:dyDescent="0.25">
      <c r="A108" s="299"/>
      <c r="B108" s="304"/>
      <c r="C108" s="289" t="s">
        <v>197</v>
      </c>
      <c r="D108" s="36"/>
      <c r="E108" s="5">
        <v>1041</v>
      </c>
      <c r="F108" s="5">
        <v>450</v>
      </c>
      <c r="G108" s="5"/>
      <c r="H108" s="5"/>
      <c r="I108" s="29"/>
      <c r="J108" s="27" t="s">
        <v>150</v>
      </c>
      <c r="K108" s="144"/>
      <c r="L108" s="143"/>
    </row>
    <row r="109" spans="1:12" ht="66" customHeight="1" x14ac:dyDescent="0.25">
      <c r="A109" s="299"/>
      <c r="B109" s="304"/>
      <c r="C109" s="285" t="s">
        <v>198</v>
      </c>
      <c r="D109" s="25"/>
      <c r="E109" s="5">
        <v>922</v>
      </c>
      <c r="F109" s="5">
        <v>450</v>
      </c>
      <c r="G109" s="5"/>
      <c r="H109" s="5"/>
      <c r="I109" s="29"/>
      <c r="J109" s="29" t="s">
        <v>150</v>
      </c>
      <c r="K109" s="144"/>
      <c r="L109" s="143"/>
    </row>
    <row r="110" spans="1:12" ht="66" customHeight="1" x14ac:dyDescent="0.25">
      <c r="A110" s="299"/>
      <c r="B110" s="304"/>
      <c r="C110" s="283" t="s">
        <v>269</v>
      </c>
      <c r="D110" s="57"/>
      <c r="E110" s="58">
        <v>3768</v>
      </c>
      <c r="F110" s="58">
        <v>1943</v>
      </c>
      <c r="G110" s="5"/>
      <c r="H110" s="5"/>
      <c r="I110" s="29"/>
      <c r="J110" s="30" t="s">
        <v>270</v>
      </c>
      <c r="K110" s="144"/>
      <c r="L110" s="143"/>
    </row>
    <row r="111" spans="1:12" ht="66" customHeight="1" x14ac:dyDescent="0.25">
      <c r="A111" s="299"/>
      <c r="B111" s="304"/>
      <c r="C111" s="283" t="s">
        <v>271</v>
      </c>
      <c r="D111" s="57"/>
      <c r="E111" s="58">
        <v>2040</v>
      </c>
      <c r="F111" s="58">
        <v>700</v>
      </c>
      <c r="G111" s="5"/>
      <c r="H111" s="5"/>
      <c r="I111" s="29"/>
      <c r="J111" s="30" t="s">
        <v>82</v>
      </c>
      <c r="K111" s="144"/>
      <c r="L111" s="143"/>
    </row>
    <row r="112" spans="1:12" ht="66" customHeight="1" x14ac:dyDescent="0.25">
      <c r="A112" s="299"/>
      <c r="B112" s="304"/>
      <c r="C112" s="283" t="s">
        <v>272</v>
      </c>
      <c r="D112" s="57"/>
      <c r="E112" s="58">
        <v>2872</v>
      </c>
      <c r="F112" s="58">
        <v>2000</v>
      </c>
      <c r="G112" s="5"/>
      <c r="H112" s="5"/>
      <c r="I112" s="29"/>
      <c r="J112" s="30" t="s">
        <v>58</v>
      </c>
      <c r="K112" s="144"/>
      <c r="L112" s="143"/>
    </row>
    <row r="113" spans="1:12" ht="66" customHeight="1" x14ac:dyDescent="0.25">
      <c r="A113" s="299"/>
      <c r="B113" s="304"/>
      <c r="C113" s="299" t="s">
        <v>274</v>
      </c>
      <c r="D113" s="57"/>
      <c r="E113" s="58">
        <v>3367</v>
      </c>
      <c r="F113" s="58">
        <v>1261</v>
      </c>
      <c r="G113" s="5"/>
      <c r="H113" s="5"/>
      <c r="I113" s="29"/>
      <c r="J113" s="30" t="s">
        <v>273</v>
      </c>
      <c r="K113" s="144"/>
      <c r="L113" s="142"/>
    </row>
    <row r="114" spans="1:12" ht="66" customHeight="1" x14ac:dyDescent="0.25">
      <c r="A114" s="299"/>
      <c r="B114" s="304"/>
      <c r="C114" s="283" t="s">
        <v>276</v>
      </c>
      <c r="D114" s="61"/>
      <c r="E114" s="62">
        <v>11585</v>
      </c>
      <c r="F114" s="62">
        <v>4375</v>
      </c>
      <c r="G114" s="62"/>
      <c r="H114" s="62"/>
      <c r="I114" s="68"/>
      <c r="J114" s="272" t="s">
        <v>275</v>
      </c>
      <c r="K114" s="57"/>
      <c r="L114" s="142"/>
    </row>
    <row r="115" spans="1:12" ht="66" hidden="1" customHeight="1" x14ac:dyDescent="0.25">
      <c r="A115" s="299"/>
      <c r="B115" s="304"/>
      <c r="C115" s="290"/>
      <c r="D115" s="61"/>
      <c r="E115" s="62"/>
      <c r="F115" s="62"/>
      <c r="G115" s="62"/>
      <c r="H115" s="62"/>
      <c r="I115" s="68"/>
      <c r="J115" s="69"/>
      <c r="K115" s="57"/>
      <c r="L115" s="143"/>
    </row>
    <row r="116" spans="1:12" ht="66" hidden="1" customHeight="1" x14ac:dyDescent="0.25">
      <c r="A116" s="299"/>
      <c r="B116" s="304"/>
      <c r="C116" s="290"/>
      <c r="D116" s="61"/>
      <c r="E116" s="62"/>
      <c r="F116" s="62"/>
      <c r="G116" s="62"/>
      <c r="H116" s="62"/>
      <c r="I116" s="68"/>
      <c r="J116" s="69"/>
      <c r="K116" s="57"/>
      <c r="L116" s="143"/>
    </row>
    <row r="117" spans="1:12" ht="66" hidden="1" customHeight="1" x14ac:dyDescent="0.25">
      <c r="A117" s="161"/>
      <c r="B117" s="59"/>
      <c r="C117" s="291"/>
      <c r="D117" s="57"/>
      <c r="E117" s="62"/>
      <c r="F117" s="62"/>
      <c r="G117" s="57"/>
      <c r="H117" s="57"/>
      <c r="I117" s="57"/>
      <c r="J117" s="69"/>
      <c r="K117" s="145"/>
      <c r="L117" s="146"/>
    </row>
    <row r="118" spans="1:12" ht="66" hidden="1" customHeight="1" x14ac:dyDescent="0.25">
      <c r="A118" s="161"/>
      <c r="B118" s="59"/>
      <c r="C118" s="291"/>
      <c r="D118" s="57"/>
      <c r="E118" s="62"/>
      <c r="F118" s="62"/>
      <c r="G118" s="57"/>
      <c r="H118" s="57"/>
      <c r="I118" s="57"/>
      <c r="J118" s="69"/>
      <c r="K118" s="145"/>
      <c r="L118" s="147"/>
    </row>
    <row r="119" spans="1:12" ht="94.5" hidden="1" customHeight="1" thickBot="1" x14ac:dyDescent="0.3">
      <c r="A119" s="161"/>
      <c r="B119" s="59"/>
      <c r="C119" s="292"/>
      <c r="D119" s="71"/>
      <c r="E119" s="70"/>
      <c r="F119" s="70"/>
      <c r="G119" s="71"/>
      <c r="H119" s="71"/>
      <c r="I119" s="71"/>
      <c r="J119" s="72"/>
      <c r="K119" s="148"/>
      <c r="L119" s="147"/>
    </row>
    <row r="120" spans="1:12" ht="94.5" customHeight="1" x14ac:dyDescent="0.25">
      <c r="A120" s="265"/>
      <c r="B120" s="59"/>
      <c r="C120" s="283" t="s">
        <v>281</v>
      </c>
      <c r="D120" s="57"/>
      <c r="E120" s="62">
        <v>6883</v>
      </c>
      <c r="F120" s="62">
        <v>3878</v>
      </c>
      <c r="G120" s="57"/>
      <c r="H120" s="57"/>
      <c r="I120" s="57"/>
      <c r="J120" s="30" t="s">
        <v>280</v>
      </c>
      <c r="K120" s="264"/>
      <c r="L120" s="146"/>
    </row>
    <row r="121" spans="1:12" ht="94.5" customHeight="1" x14ac:dyDescent="0.25">
      <c r="A121" s="265"/>
      <c r="B121" s="59"/>
      <c r="C121" s="283" t="s">
        <v>283</v>
      </c>
      <c r="D121" s="57"/>
      <c r="E121" s="62">
        <v>6110.15</v>
      </c>
      <c r="F121" s="62">
        <v>2290</v>
      </c>
      <c r="G121" s="57"/>
      <c r="H121" s="57"/>
      <c r="I121" s="57"/>
      <c r="J121" s="30" t="s">
        <v>282</v>
      </c>
      <c r="K121" s="264"/>
      <c r="L121" s="146"/>
    </row>
    <row r="122" spans="1:12" ht="94.5" customHeight="1" x14ac:dyDescent="0.25">
      <c r="A122" s="265"/>
      <c r="B122" s="59"/>
      <c r="C122" s="283" t="s">
        <v>285</v>
      </c>
      <c r="D122" s="57"/>
      <c r="E122" s="62">
        <v>1425</v>
      </c>
      <c r="F122" s="62">
        <v>550</v>
      </c>
      <c r="G122" s="57"/>
      <c r="H122" s="57"/>
      <c r="I122" s="57"/>
      <c r="J122" s="30" t="s">
        <v>284</v>
      </c>
      <c r="K122" s="264"/>
      <c r="L122" s="146"/>
    </row>
    <row r="123" spans="1:12" ht="94.5" customHeight="1" x14ac:dyDescent="0.25">
      <c r="A123" s="265"/>
      <c r="B123" s="59"/>
      <c r="C123" s="283" t="s">
        <v>286</v>
      </c>
      <c r="D123" s="57"/>
      <c r="E123" s="62">
        <v>879.8</v>
      </c>
      <c r="F123" s="62">
        <v>754</v>
      </c>
      <c r="G123" s="57"/>
      <c r="H123" s="57"/>
      <c r="I123" s="57"/>
      <c r="J123" s="30" t="s">
        <v>287</v>
      </c>
      <c r="K123" s="264"/>
      <c r="L123" s="146"/>
    </row>
    <row r="124" spans="1:12" ht="94.5" customHeight="1" x14ac:dyDescent="0.25">
      <c r="A124" s="265"/>
      <c r="B124" s="59"/>
      <c r="C124" s="283" t="s">
        <v>288</v>
      </c>
      <c r="D124" s="57"/>
      <c r="E124" s="310">
        <v>1270</v>
      </c>
      <c r="F124" s="310">
        <v>800</v>
      </c>
      <c r="G124" s="278"/>
      <c r="H124" s="57"/>
      <c r="I124" s="57"/>
      <c r="J124" s="29" t="s">
        <v>149</v>
      </c>
      <c r="K124" s="264"/>
      <c r="L124" s="146"/>
    </row>
    <row r="125" spans="1:12" ht="94.5" customHeight="1" x14ac:dyDescent="0.25">
      <c r="A125" s="265"/>
      <c r="B125" s="59"/>
      <c r="C125" s="283" t="s">
        <v>289</v>
      </c>
      <c r="D125" s="57"/>
      <c r="E125" s="310">
        <v>1293</v>
      </c>
      <c r="F125" s="65">
        <v>267</v>
      </c>
      <c r="G125" s="278"/>
      <c r="H125" s="57"/>
      <c r="I125" s="57"/>
      <c r="J125" s="29" t="s">
        <v>163</v>
      </c>
      <c r="K125" s="264"/>
      <c r="L125" s="146"/>
    </row>
    <row r="126" spans="1:12" ht="94.5" customHeight="1" x14ac:dyDescent="0.25">
      <c r="A126" s="265"/>
      <c r="B126" s="59"/>
      <c r="C126" s="286" t="s">
        <v>290</v>
      </c>
      <c r="D126" s="71"/>
      <c r="E126" s="311">
        <v>2182</v>
      </c>
      <c r="F126" s="312">
        <v>1690</v>
      </c>
      <c r="G126" s="279"/>
      <c r="H126" s="71"/>
      <c r="I126" s="71"/>
      <c r="J126" s="27" t="s">
        <v>131</v>
      </c>
      <c r="K126" s="148"/>
      <c r="L126" s="280"/>
    </row>
    <row r="127" spans="1:12" ht="94.5" customHeight="1" x14ac:dyDescent="0.25">
      <c r="A127" s="265"/>
      <c r="B127" s="59"/>
      <c r="C127" s="283" t="s">
        <v>292</v>
      </c>
      <c r="D127" s="57"/>
      <c r="E127" s="310">
        <v>1426</v>
      </c>
      <c r="F127" s="65">
        <v>420</v>
      </c>
      <c r="G127" s="57"/>
      <c r="H127" s="57"/>
      <c r="I127" s="57"/>
      <c r="J127" s="29" t="s">
        <v>163</v>
      </c>
      <c r="K127" s="264"/>
      <c r="L127" s="146"/>
    </row>
    <row r="128" spans="1:12" ht="94.5" customHeight="1" x14ac:dyDescent="0.25">
      <c r="A128" s="265"/>
      <c r="B128" s="59"/>
      <c r="C128" s="283" t="s">
        <v>291</v>
      </c>
      <c r="D128" s="57"/>
      <c r="E128" s="310">
        <v>537</v>
      </c>
      <c r="F128" s="65">
        <v>160</v>
      </c>
      <c r="G128" s="57"/>
      <c r="H128" s="57"/>
      <c r="I128" s="57"/>
      <c r="J128" s="29" t="s">
        <v>150</v>
      </c>
      <c r="K128" s="264"/>
      <c r="L128" s="146"/>
    </row>
    <row r="129" spans="1:12" ht="94.5" customHeight="1" x14ac:dyDescent="0.25">
      <c r="A129" s="265"/>
      <c r="B129" s="59"/>
      <c r="C129" s="305" t="s">
        <v>293</v>
      </c>
      <c r="D129" s="57"/>
      <c r="E129" s="310">
        <v>2486</v>
      </c>
      <c r="F129" s="65">
        <v>1978</v>
      </c>
      <c r="G129" s="278"/>
      <c r="H129" s="57"/>
      <c r="I129" s="57"/>
      <c r="J129" s="29" t="s">
        <v>19</v>
      </c>
      <c r="K129" s="264"/>
      <c r="L129" s="146"/>
    </row>
    <row r="130" spans="1:12" ht="94.5" customHeight="1" x14ac:dyDescent="0.25">
      <c r="A130" s="265"/>
      <c r="B130" s="59"/>
      <c r="C130" s="305" t="s">
        <v>294</v>
      </c>
      <c r="D130" s="57"/>
      <c r="E130" s="310">
        <v>2957.6</v>
      </c>
      <c r="F130" s="65">
        <v>1068</v>
      </c>
      <c r="G130" s="278"/>
      <c r="H130" s="57"/>
      <c r="I130" s="57"/>
      <c r="J130" s="29" t="s">
        <v>77</v>
      </c>
      <c r="K130" s="264"/>
      <c r="L130" s="146"/>
    </row>
    <row r="131" spans="1:12" ht="94.5" customHeight="1" x14ac:dyDescent="0.25">
      <c r="A131" s="265"/>
      <c r="B131" s="59"/>
      <c r="C131" s="305" t="s">
        <v>295</v>
      </c>
      <c r="D131" s="57"/>
      <c r="E131" s="310">
        <v>742</v>
      </c>
      <c r="F131" s="65">
        <v>562</v>
      </c>
      <c r="G131" s="278"/>
      <c r="H131" s="57"/>
      <c r="I131" s="57"/>
      <c r="J131" s="29" t="s">
        <v>19</v>
      </c>
      <c r="K131" s="264"/>
      <c r="L131" s="146"/>
    </row>
    <row r="132" spans="1:12" ht="94.5" customHeight="1" x14ac:dyDescent="0.25">
      <c r="A132" s="265"/>
      <c r="B132" s="59"/>
      <c r="C132" s="305" t="s">
        <v>296</v>
      </c>
      <c r="D132" s="57"/>
      <c r="E132" s="310">
        <v>1275</v>
      </c>
      <c r="F132" s="65">
        <v>340</v>
      </c>
      <c r="G132" s="278"/>
      <c r="H132" s="57"/>
      <c r="I132" s="57"/>
      <c r="J132" s="29" t="s">
        <v>297</v>
      </c>
      <c r="K132" s="264"/>
      <c r="L132" s="146"/>
    </row>
    <row r="133" spans="1:12" ht="94.5" customHeight="1" x14ac:dyDescent="0.25">
      <c r="A133" s="265"/>
      <c r="B133" s="59"/>
      <c r="C133" s="73" t="s">
        <v>298</v>
      </c>
      <c r="D133" s="57"/>
      <c r="E133" s="310">
        <v>17620</v>
      </c>
      <c r="F133" s="65">
        <v>14450</v>
      </c>
      <c r="G133" s="278"/>
      <c r="H133" s="57"/>
      <c r="I133" s="57"/>
      <c r="J133" s="29" t="s">
        <v>149</v>
      </c>
      <c r="K133" s="264"/>
      <c r="L133" s="146"/>
    </row>
    <row r="134" spans="1:12" ht="94.5" customHeight="1" x14ac:dyDescent="0.25">
      <c r="A134" s="265"/>
      <c r="B134" s="59"/>
      <c r="C134" s="73" t="s">
        <v>300</v>
      </c>
      <c r="D134" s="57"/>
      <c r="E134" s="310">
        <v>3517</v>
      </c>
      <c r="F134" s="65">
        <v>2112</v>
      </c>
      <c r="G134" s="278"/>
      <c r="H134" s="57"/>
      <c r="I134" s="57"/>
      <c r="J134" s="29" t="s">
        <v>299</v>
      </c>
      <c r="K134" s="264"/>
      <c r="L134" s="146"/>
    </row>
    <row r="135" spans="1:12" ht="94.5" customHeight="1" x14ac:dyDescent="0.25">
      <c r="A135" s="265"/>
      <c r="B135" s="59"/>
      <c r="C135" s="305" t="s">
        <v>303</v>
      </c>
      <c r="D135" s="57"/>
      <c r="E135" s="315">
        <v>1217.2</v>
      </c>
      <c r="F135" s="316">
        <v>784</v>
      </c>
      <c r="G135" s="278"/>
      <c r="H135" s="57"/>
      <c r="I135" s="57"/>
      <c r="J135" s="29" t="s">
        <v>301</v>
      </c>
      <c r="K135" s="264"/>
      <c r="L135" s="146"/>
    </row>
    <row r="136" spans="1:12" ht="94.5" customHeight="1" x14ac:dyDescent="0.25">
      <c r="A136" s="265"/>
      <c r="B136" s="59"/>
      <c r="C136" s="305" t="s">
        <v>304</v>
      </c>
      <c r="D136" s="57"/>
      <c r="E136" s="315">
        <v>1795</v>
      </c>
      <c r="F136" s="316">
        <v>1495</v>
      </c>
      <c r="G136" s="278"/>
      <c r="H136" s="57"/>
      <c r="I136" s="57"/>
      <c r="J136" s="29" t="s">
        <v>302</v>
      </c>
      <c r="K136" s="264"/>
      <c r="L136" s="146"/>
    </row>
    <row r="137" spans="1:12" ht="94.5" customHeight="1" x14ac:dyDescent="0.25">
      <c r="A137" s="265"/>
      <c r="B137" s="59"/>
      <c r="C137" s="305" t="s">
        <v>305</v>
      </c>
      <c r="D137" s="57"/>
      <c r="E137" s="315">
        <v>2215</v>
      </c>
      <c r="F137" s="317">
        <v>1200</v>
      </c>
      <c r="G137" s="278"/>
      <c r="H137" s="57"/>
      <c r="I137" s="57"/>
      <c r="J137" s="29" t="s">
        <v>15</v>
      </c>
      <c r="K137" s="264"/>
      <c r="L137" s="146"/>
    </row>
    <row r="138" spans="1:12" ht="94.5" customHeight="1" x14ac:dyDescent="0.25">
      <c r="A138" s="265"/>
      <c r="B138" s="59"/>
      <c r="C138" s="305" t="s">
        <v>306</v>
      </c>
      <c r="D138" s="57"/>
      <c r="E138" s="315">
        <v>1773.6</v>
      </c>
      <c r="F138" s="316">
        <v>1100</v>
      </c>
      <c r="G138" s="278"/>
      <c r="H138" s="57"/>
      <c r="I138" s="57"/>
      <c r="J138" s="29" t="s">
        <v>310</v>
      </c>
      <c r="K138" s="264"/>
      <c r="L138" s="146"/>
    </row>
    <row r="139" spans="1:12" ht="94.5" customHeight="1" x14ac:dyDescent="0.25">
      <c r="A139" s="265"/>
      <c r="B139" s="59"/>
      <c r="C139" s="305" t="s">
        <v>307</v>
      </c>
      <c r="D139" s="57"/>
      <c r="E139" s="315">
        <v>3550</v>
      </c>
      <c r="F139" s="317">
        <v>1172</v>
      </c>
      <c r="G139" s="278"/>
      <c r="H139" s="57"/>
      <c r="I139" s="57"/>
      <c r="J139" s="29" t="s">
        <v>163</v>
      </c>
      <c r="K139" s="264"/>
      <c r="L139" s="146"/>
    </row>
    <row r="140" spans="1:12" ht="94.5" customHeight="1" x14ac:dyDescent="0.25">
      <c r="A140" s="265"/>
      <c r="B140" s="59"/>
      <c r="C140" s="305" t="s">
        <v>309</v>
      </c>
      <c r="D140" s="57"/>
      <c r="E140" s="315">
        <v>960</v>
      </c>
      <c r="F140" s="317">
        <v>160</v>
      </c>
      <c r="G140" s="278"/>
      <c r="H140" s="57"/>
      <c r="I140" s="57"/>
      <c r="J140" s="29" t="s">
        <v>19</v>
      </c>
      <c r="K140" s="264"/>
      <c r="L140" s="146"/>
    </row>
    <row r="141" spans="1:12" ht="94.5" customHeight="1" x14ac:dyDescent="0.25">
      <c r="A141" s="265"/>
      <c r="B141" s="59"/>
      <c r="C141" s="305" t="s">
        <v>308</v>
      </c>
      <c r="D141" s="57"/>
      <c r="E141" s="315">
        <v>3290</v>
      </c>
      <c r="F141" s="317">
        <v>1950</v>
      </c>
      <c r="G141" s="278"/>
      <c r="H141" s="57"/>
      <c r="I141" s="57"/>
      <c r="J141" s="29" t="s">
        <v>58</v>
      </c>
      <c r="K141" s="264"/>
      <c r="L141" s="146"/>
    </row>
    <row r="142" spans="1:12" ht="94.5" customHeight="1" x14ac:dyDescent="0.25">
      <c r="A142" s="265"/>
      <c r="B142" s="59"/>
      <c r="C142" s="305" t="s">
        <v>311</v>
      </c>
      <c r="D142" s="318"/>
      <c r="E142" s="319">
        <v>830</v>
      </c>
      <c r="F142" s="320">
        <v>335</v>
      </c>
      <c r="G142" s="321"/>
      <c r="H142" s="318"/>
      <c r="I142" s="318"/>
      <c r="J142" s="27" t="s">
        <v>19</v>
      </c>
      <c r="K142" s="322"/>
      <c r="L142" s="147"/>
    </row>
    <row r="143" spans="1:12" ht="94.5" customHeight="1" x14ac:dyDescent="0.25">
      <c r="A143" s="265"/>
      <c r="B143" s="59"/>
      <c r="C143" s="305" t="s">
        <v>312</v>
      </c>
      <c r="D143" s="318"/>
      <c r="E143" s="319">
        <v>535</v>
      </c>
      <c r="F143" s="320">
        <v>303</v>
      </c>
      <c r="G143" s="321"/>
      <c r="H143" s="318"/>
      <c r="I143" s="318"/>
      <c r="J143" s="27" t="s">
        <v>19</v>
      </c>
      <c r="K143" s="322"/>
      <c r="L143" s="147"/>
    </row>
    <row r="144" spans="1:12" ht="94.5" customHeight="1" thickBot="1" x14ac:dyDescent="0.3">
      <c r="A144" s="265"/>
      <c r="B144" s="59"/>
      <c r="C144" s="305" t="s">
        <v>313</v>
      </c>
      <c r="D144" s="293"/>
      <c r="E144" s="313">
        <v>517</v>
      </c>
      <c r="F144" s="314">
        <v>217</v>
      </c>
      <c r="G144" s="293"/>
      <c r="H144" s="293"/>
      <c r="I144" s="293"/>
      <c r="J144" s="35" t="s">
        <v>302</v>
      </c>
      <c r="K144" s="294"/>
      <c r="L144" s="295"/>
    </row>
    <row r="145" spans="1:12" ht="50.25" customHeight="1" thickBot="1" x14ac:dyDescent="0.3">
      <c r="A145" s="119" t="s">
        <v>9</v>
      </c>
      <c r="B145" s="302"/>
      <c r="C145" s="303"/>
      <c r="D145" s="273"/>
      <c r="E145" s="274"/>
      <c r="F145" s="274">
        <f>SUM(F88:F144)</f>
        <v>73665</v>
      </c>
      <c r="G145" s="275"/>
      <c r="H145" s="275"/>
      <c r="I145" s="273"/>
      <c r="J145" s="276"/>
      <c r="K145" s="276"/>
      <c r="L145" s="277"/>
    </row>
    <row r="146" spans="1:12" ht="51" customHeight="1" x14ac:dyDescent="0.25">
      <c r="F146" s="56"/>
    </row>
    <row r="151" spans="1:12" x14ac:dyDescent="0.25">
      <c r="L151" s="9"/>
    </row>
    <row r="152" spans="1:12" s="9" customFormat="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2" s="9" customFormat="1" ht="63" customHeight="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2" s="9" customFormat="1" ht="53.25" customHeight="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2" s="9" customFormat="1" ht="50.25" customHeight="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2" s="9" customFormat="1" x14ac:dyDescent="0.25">
      <c r="A156"/>
      <c r="B156"/>
      <c r="C156"/>
      <c r="D156"/>
      <c r="E156"/>
      <c r="F156"/>
      <c r="G156"/>
      <c r="H156"/>
      <c r="I156"/>
      <c r="J156"/>
      <c r="K156"/>
      <c r="L156"/>
    </row>
  </sheetData>
  <mergeCells count="15">
    <mergeCell ref="A40:C40"/>
    <mergeCell ref="A43:D43"/>
    <mergeCell ref="A89:A101"/>
    <mergeCell ref="B88:B100"/>
    <mergeCell ref="A44:A64"/>
    <mergeCell ref="A65:A79"/>
    <mergeCell ref="A82:A86"/>
    <mergeCell ref="A2:J2"/>
    <mergeCell ref="B6:B13"/>
    <mergeCell ref="B16:B19"/>
    <mergeCell ref="B31:B33"/>
    <mergeCell ref="B28:B30"/>
    <mergeCell ref="A6:A38"/>
    <mergeCell ref="B35:B37"/>
    <mergeCell ref="B22:B27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LKC parama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Egle Makuskaite</dc:creator>
  <cp:lastModifiedBy>Audrius Kuprevičius</cp:lastModifiedBy>
  <cp:lastPrinted>2015-03-17T06:52:17Z</cp:lastPrinted>
  <dcterms:created xsi:type="dcterms:W3CDTF">2013-05-02T08:40:05Z</dcterms:created>
  <dcterms:modified xsi:type="dcterms:W3CDTF">2017-01-13T08:53:30Z</dcterms:modified>
</cp:coreProperties>
</file>