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2\Savaitės\"/>
    </mc:Choice>
  </mc:AlternateContent>
  <xr:revisionPtr revIDLastSave="0" documentId="13_ncr:1_{BB5863D7-45B7-4E14-9156-2396E2EDD4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2.04-02.10" sheetId="42" r:id="rId1"/>
    <sheet name="01.28-02.03" sheetId="41" r:id="rId2"/>
    <sheet name="01.21-01.27" sheetId="40" r:id="rId3"/>
    <sheet name="01.14-01.20" sheetId="39" r:id="rId4"/>
    <sheet name="01.07-01.13" sheetId="38" r:id="rId5"/>
    <sheet name="12.31-01.06" sheetId="37" r:id="rId6"/>
    <sheet name="12.24-12.30" sheetId="36" r:id="rId7"/>
    <sheet name="12.17-12.23" sheetId="35" r:id="rId8"/>
    <sheet name="12.10-12.16" sheetId="34" r:id="rId9"/>
    <sheet name="12.03-12.09" sheetId="33" r:id="rId10"/>
    <sheet name="11.26-12.02" sheetId="32" r:id="rId11"/>
    <sheet name="11.19-11.25" sheetId="31" r:id="rId12"/>
    <sheet name="11.12-11.18" sheetId="30" r:id="rId13"/>
    <sheet name="11.05-11.11" sheetId="29" r:id="rId14"/>
    <sheet name="10.29-11.04" sheetId="28" r:id="rId15"/>
    <sheet name="10.22-10.28" sheetId="27" r:id="rId16"/>
    <sheet name="10.15-10.21" sheetId="26" r:id="rId17"/>
    <sheet name="10.08-10.14" sheetId="25" r:id="rId18"/>
    <sheet name="10.01-10.07" sheetId="24" r:id="rId19"/>
    <sheet name="09.24-09.30" sheetId="23" r:id="rId20"/>
    <sheet name="09.17-09.23" sheetId="22" r:id="rId21"/>
    <sheet name="09.10-09.16" sheetId="21" r:id="rId22"/>
    <sheet name="09.03-09.09" sheetId="20" r:id="rId23"/>
    <sheet name="08.27-09.02" sheetId="19" r:id="rId24"/>
    <sheet name="08.20-08.26" sheetId="18" r:id="rId25"/>
    <sheet name="08.13-08.19" sheetId="17" r:id="rId26"/>
    <sheet name="08.06-08.12" sheetId="16" r:id="rId27"/>
    <sheet name="07.30-08.05" sheetId="15" r:id="rId28"/>
    <sheet name="07.23-07.29" sheetId="14" r:id="rId29"/>
    <sheet name="07.16-07.22" sheetId="13" r:id="rId30"/>
    <sheet name="07.09-07.15" sheetId="12" r:id="rId31"/>
    <sheet name="07.02-07.08" sheetId="11" r:id="rId32"/>
    <sheet name="06.25-07.01" sheetId="10" r:id="rId33"/>
    <sheet name="06.18-06.24" sheetId="9" r:id="rId34"/>
    <sheet name="06.11-06.17" sheetId="8" r:id="rId35"/>
    <sheet name="06.04-06.10" sheetId="7" r:id="rId36"/>
    <sheet name="05.28-06.03" sheetId="6" r:id="rId37"/>
    <sheet name="05.21-05.27" sheetId="5" r:id="rId38"/>
    <sheet name="05.14-05.20" sheetId="4" r:id="rId39"/>
    <sheet name="05.07-05.13" sheetId="3" r:id="rId40"/>
    <sheet name="04.30-05.06" sheetId="2" r:id="rId41"/>
    <sheet name="04.28-29" sheetId="1" r:id="rId4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42" l="1"/>
  <c r="D59" i="42"/>
  <c r="G47" i="42"/>
  <c r="D47" i="42"/>
  <c r="F35" i="42"/>
  <c r="G35" i="42"/>
  <c r="D35" i="42"/>
  <c r="F23" i="42"/>
  <c r="G23" i="42"/>
  <c r="D23" i="42"/>
  <c r="I52" i="42"/>
  <c r="I58" i="42"/>
  <c r="I28" i="42"/>
  <c r="I43" i="42"/>
  <c r="I37" i="42"/>
  <c r="I53" i="42"/>
  <c r="I56" i="42"/>
  <c r="I55" i="42"/>
  <c r="F55" i="42"/>
  <c r="G51" i="41"/>
  <c r="G47" i="41"/>
  <c r="D47" i="41"/>
  <c r="I43" i="41"/>
  <c r="F43" i="41"/>
  <c r="I54" i="42"/>
  <c r="I33" i="42"/>
  <c r="I18" i="42"/>
  <c r="I13" i="42"/>
  <c r="F16" i="42" l="1"/>
  <c r="F19" i="42"/>
  <c r="F20" i="42"/>
  <c r="F21" i="42"/>
  <c r="F22" i="42"/>
  <c r="F29" i="42"/>
  <c r="F25" i="42"/>
  <c r="F27" i="42"/>
  <c r="F26" i="42"/>
  <c r="F34" i="42"/>
  <c r="F30" i="42"/>
  <c r="F57" i="42"/>
  <c r="F41" i="42"/>
  <c r="F32" i="42"/>
  <c r="F39" i="42"/>
  <c r="F40" i="42"/>
  <c r="F38" i="42"/>
  <c r="F31" i="42"/>
  <c r="F50" i="42"/>
  <c r="F42" i="42"/>
  <c r="F44" i="42"/>
  <c r="F49" i="42"/>
  <c r="F45" i="42"/>
  <c r="F51" i="42"/>
  <c r="I46" i="42"/>
  <c r="F46" i="42"/>
  <c r="I51" i="42"/>
  <c r="I45" i="42"/>
  <c r="I49" i="42"/>
  <c r="I44" i="42"/>
  <c r="I42" i="42"/>
  <c r="I50" i="42"/>
  <c r="I31" i="42"/>
  <c r="I38" i="42"/>
  <c r="I39" i="42"/>
  <c r="I32" i="42"/>
  <c r="I57" i="42"/>
  <c r="I34" i="42"/>
  <c r="I26" i="42"/>
  <c r="I27" i="42"/>
  <c r="I25" i="42"/>
  <c r="I29" i="42"/>
  <c r="I22" i="42"/>
  <c r="I21" i="42"/>
  <c r="I20" i="42"/>
  <c r="I19" i="42"/>
  <c r="I16" i="42"/>
  <c r="I17" i="42"/>
  <c r="F17" i="42"/>
  <c r="F14" i="42"/>
  <c r="G23" i="41"/>
  <c r="G35" i="41" s="1"/>
  <c r="D23" i="41"/>
  <c r="D35" i="41" s="1"/>
  <c r="I42" i="41"/>
  <c r="F59" i="42" l="1"/>
  <c r="F47" i="42"/>
  <c r="F35" i="41"/>
  <c r="F23" i="41"/>
  <c r="I41" i="41"/>
  <c r="I46" i="41"/>
  <c r="G47" i="40" l="1"/>
  <c r="D47" i="40"/>
  <c r="D35" i="40"/>
  <c r="I32" i="40"/>
  <c r="I30" i="41"/>
  <c r="I22" i="41"/>
  <c r="I20" i="41"/>
  <c r="I16" i="41"/>
  <c r="F14" i="41"/>
  <c r="F15" i="41"/>
  <c r="F19" i="41"/>
  <c r="F21" i="41"/>
  <c r="F17" i="41"/>
  <c r="F18" i="41"/>
  <c r="F27" i="41"/>
  <c r="F25" i="41"/>
  <c r="F38" i="41"/>
  <c r="F26" i="41"/>
  <c r="F31" i="41"/>
  <c r="F29" i="41"/>
  <c r="F33" i="41"/>
  <c r="F32" i="41"/>
  <c r="F34" i="41"/>
  <c r="F37" i="41"/>
  <c r="F40" i="41"/>
  <c r="F45" i="41"/>
  <c r="F44" i="41"/>
  <c r="F50" i="41"/>
  <c r="F28" i="41"/>
  <c r="F49" i="41"/>
  <c r="I49" i="41"/>
  <c r="I28" i="41"/>
  <c r="I50" i="41"/>
  <c r="I44" i="41"/>
  <c r="I45" i="41"/>
  <c r="I40" i="41"/>
  <c r="I37" i="41"/>
  <c r="I34" i="41"/>
  <c r="I32" i="41"/>
  <c r="I31" i="41"/>
  <c r="I26" i="41"/>
  <c r="I38" i="41"/>
  <c r="I25" i="41"/>
  <c r="I18" i="41"/>
  <c r="I17" i="41"/>
  <c r="I21" i="41"/>
  <c r="I19" i="41"/>
  <c r="I15" i="41"/>
  <c r="I14" i="41"/>
  <c r="I13" i="41"/>
  <c r="F13" i="41"/>
  <c r="G23" i="40"/>
  <c r="G35" i="40" s="1"/>
  <c r="D23" i="40"/>
  <c r="I46" i="40"/>
  <c r="I22" i="40"/>
  <c r="I25" i="40"/>
  <c r="I16" i="40"/>
  <c r="I15" i="40"/>
  <c r="F23" i="40" l="1"/>
  <c r="F17" i="40" l="1"/>
  <c r="F19" i="40"/>
  <c r="F21" i="40"/>
  <c r="F20" i="40"/>
  <c r="F28" i="40"/>
  <c r="F26" i="40"/>
  <c r="F29" i="40"/>
  <c r="F31" i="40"/>
  <c r="F30" i="40"/>
  <c r="F37" i="40"/>
  <c r="F33" i="40"/>
  <c r="F34" i="40"/>
  <c r="F39" i="40"/>
  <c r="F38" i="40"/>
  <c r="F40" i="40"/>
  <c r="F43" i="40"/>
  <c r="F50" i="40"/>
  <c r="F44" i="40"/>
  <c r="F41" i="40"/>
  <c r="F45" i="40"/>
  <c r="F42" i="40"/>
  <c r="F49" i="40"/>
  <c r="I49" i="40"/>
  <c r="I42" i="40"/>
  <c r="I41" i="40"/>
  <c r="I44" i="40"/>
  <c r="I50" i="40"/>
  <c r="I43" i="40"/>
  <c r="I40" i="40"/>
  <c r="I38" i="40"/>
  <c r="I39" i="40"/>
  <c r="I34" i="40"/>
  <c r="I33" i="40"/>
  <c r="I37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35" i="40" l="1"/>
  <c r="D51" i="40"/>
  <c r="F51" i="40" s="1"/>
  <c r="F47" i="40"/>
  <c r="G51" i="40"/>
  <c r="D51" i="41"/>
  <c r="F51" i="41" s="1"/>
  <c r="F47" i="41"/>
  <c r="E52" i="8"/>
  <c r="E47" i="8"/>
  <c r="E35" i="8"/>
  <c r="E35" i="4"/>
  <c r="E44" i="4"/>
  <c r="F35" i="4"/>
  <c r="F35" i="8"/>
  <c r="F47" i="8"/>
  <c r="D35" i="8"/>
  <c r="D47" i="8"/>
  <c r="D52" i="8"/>
  <c r="F52" i="8"/>
  <c r="G52" i="8"/>
  <c r="G47" i="8"/>
  <c r="G35" i="8"/>
  <c r="G35" i="4"/>
  <c r="G44" i="4"/>
  <c r="D35" i="4"/>
  <c r="D44" i="4"/>
  <c r="F44" i="4"/>
</calcChain>
</file>

<file path=xl/sharedStrings.xml><?xml version="1.0" encoding="utf-8"?>
<sst xmlns="http://schemas.openxmlformats.org/spreadsheetml/2006/main" count="6462" uniqueCount="491">
  <si>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</si>
  <si>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</si>
  <si>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</si>
  <si>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</si>
  <si>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</si>
  <si>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</si>
  <si>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</si>
  <si>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</si>
  <si>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</si>
  <si>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</si>
  <si>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</si>
  <si>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</si>
  <si>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</si>
  <si>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</si>
  <si>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</si>
  <si>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</si>
  <si>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</si>
  <si>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</si>
  <si>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</si>
  <si>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</si>
  <si>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</si>
  <si>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</si>
  <si>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</si>
  <si>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</si>
  <si>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</si>
  <si>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</si>
  <si>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</si>
  <si>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</si>
  <si>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</si>
  <si>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</si>
  <si>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</si>
  <si>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</si>
  <si>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</si>
  <si>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</si>
  <si>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</si>
  <si>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</si>
  <si>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</si>
  <si>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</si>
  <si>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</si>
  <si>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</si>
  <si>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</si>
  <si>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</si>
  <si>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</si>
  <si>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</si>
  <si>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</si>
  <si>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</si>
  <si>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</si>
  <si>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</si>
  <si>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</si>
  <si>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</si>
  <si>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</si>
  <si>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</si>
  <si>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</si>
  <si>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</si>
  <si>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</si>
  <si>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</si>
  <si>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</si>
  <si>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</si>
  <si>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</si>
  <si>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</si>
  <si>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</si>
  <si>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</si>
  <si>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</si>
  <si>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</si>
  <si>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</si>
  <si>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</si>
  <si>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</si>
  <si>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</si>
  <si>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</si>
  <si>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</si>
  <si>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</si>
  <si>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</si>
  <si>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</si>
  <si>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</si>
  <si>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</si>
  <si>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</si>
  <si>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</si>
  <si>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</si>
  <si>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</si>
  <si>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</si>
  <si>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</si>
  <si>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</si>
  <si>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</si>
  <si>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</si>
  <si>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</si>
  <si>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</si>
  <si>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</si>
  <si>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</si>
  <si>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</si>
  <si>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</si>
  <si>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</si>
  <si>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</si>
  <si>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</si>
  <si>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</si>
  <si>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</si>
  <si>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</si>
  <si>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</si>
  <si>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</si>
  <si>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</si>
  <si>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</si>
  <si>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</si>
  <si>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</si>
  <si>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</si>
  <si>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</si>
  <si>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</si>
  <si>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</si>
  <si>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</si>
  <si>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</si>
  <si>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</si>
  <si>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</si>
  <si>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</si>
  <si>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</si>
  <si>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</si>
  <si>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</si>
  <si>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</si>
  <si>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</si>
  <si>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</si>
  <si>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</si>
  <si>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</si>
  <si>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</si>
  <si>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</si>
  <si>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</si>
  <si>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</si>
  <si>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</si>
  <si>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</si>
  <si>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</si>
  <si>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</si>
  <si>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</si>
  <si>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</si>
  <si>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</si>
  <si>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</si>
  <si>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</si>
  <si>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</si>
  <si>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</si>
  <si>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</si>
  <si>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</si>
  <si>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</si>
  <si>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</si>
  <si>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</si>
  <si>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</si>
  <si>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</si>
  <si>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</si>
  <si>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</si>
  <si>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</si>
  <si>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</si>
  <si>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</si>
  <si>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</si>
  <si>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</si>
  <si>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</si>
  <si>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</si>
  <si>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</si>
  <si>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</si>
  <si>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</si>
  <si>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</si>
  <si>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</si>
  <si>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</si>
  <si>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</si>
  <si>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</si>
  <si>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</si>
  <si>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</si>
  <si>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</si>
  <si>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</si>
  <si>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</si>
  <si>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</si>
  <si>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</si>
  <si>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</si>
  <si>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</si>
  <si>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</si>
  <si>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</si>
  <si>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</si>
  <si>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</si>
  <si>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</si>
  <si>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</si>
  <si>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</si>
  <si>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</si>
  <si>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</si>
  <si>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</si>
  <si>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</si>
  <si>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</si>
  <si>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</si>
  <si>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</si>
  <si>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</si>
  <si>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</si>
  <si>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</si>
  <si>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</si>
  <si>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</si>
  <si>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</si>
  <si>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</si>
  <si>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</si>
  <si>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</si>
  <si>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</si>
  <si>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</si>
  <si>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</si>
  <si>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</si>
  <si>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</si>
  <si>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</si>
  <si>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</si>
  <si>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</si>
  <si>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</si>
  <si>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</si>
  <si>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</si>
  <si>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</si>
  <si>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</si>
  <si>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</si>
  <si>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</si>
  <si>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</si>
  <si>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</si>
  <si>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</si>
  <si>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</si>
  <si>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</si>
  <si>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</si>
  <si>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</si>
  <si>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</si>
  <si>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</si>
  <si>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</si>
  <si>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</si>
  <si>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</si>
  <si>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</si>
  <si>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</si>
  <si>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</si>
  <si>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</si>
  <si>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</si>
  <si>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</si>
  <si>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</si>
  <si>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</si>
  <si>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</si>
  <si>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</si>
  <si>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</si>
  <si>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</si>
  <si>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</si>
  <si>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</si>
  <si>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</si>
  <si>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</si>
  <si>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</si>
  <si>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</si>
  <si>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</si>
  <si>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</si>
  <si>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</si>
  <si>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</si>
  <si>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</si>
  <si>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</si>
  <si>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</si>
  <si>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</si>
  <si>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</si>
  <si>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</si>
  <si>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</si>
  <si>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</si>
  <si>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</si>
  <si>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</si>
  <si>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</si>
  <si>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</si>
  <si>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</si>
  <si>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</si>
  <si>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</si>
  <si>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</si>
  <si>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</si>
  <si>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</si>
  <si>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</si>
  <si>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</si>
  <si>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</si>
  <si>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</si>
  <si>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</si>
  <si>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</si>
  <si>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</si>
  <si>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</si>
  <si>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</si>
  <si>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</si>
  <si>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</si>
  <si>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</si>
  <si>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</si>
  <si>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</si>
  <si>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</si>
  <si>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</si>
  <si>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</si>
  <si>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</si>
  <si>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</si>
  <si>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</si>
  <si>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</si>
  <si>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</si>
  <si>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</si>
  <si>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</si>
  <si>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</si>
  <si>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</si>
  <si>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</si>
  <si>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</si>
  <si>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</si>
  <si>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</si>
  <si>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</si>
  <si>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</si>
  <si>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</si>
  <si>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</si>
  <si>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</si>
  <si>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</si>
  <si>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</si>
  <si>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</si>
  <si>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</si>
  <si>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</si>
  <si>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</si>
  <si>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</si>
  <si>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</si>
  <si>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</si>
  <si>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</si>
  <si>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</si>
  <si>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</si>
  <si>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</si>
  <si>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</si>
  <si>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</si>
  <si>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</si>
  <si>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</si>
  <si>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</si>
  <si>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</si>
  <si>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</si>
  <si>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</si>
  <si>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</si>
  <si>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</si>
  <si>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</si>
  <si>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</si>
  <si>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</si>
  <si>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</si>
  <si>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</si>
  <si>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</si>
  <si>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</si>
  <si>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</si>
  <si>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</si>
  <si>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</si>
  <si>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</si>
  <si>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</si>
  <si>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</si>
  <si>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</si>
  <si>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</si>
  <si>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</si>
  <si>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</si>
  <si>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</si>
  <si>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</si>
  <si>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</si>
  <si>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</si>
  <si>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</si>
  <si>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</si>
  <si>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</si>
  <si>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</si>
  <si>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</si>
  <si>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</si>
  <si>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</si>
  <si>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</si>
  <si>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</si>
  <si>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</si>
  <si>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</si>
  <si>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</si>
  <si>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</si>
  <si>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Tykantis šešėliuose (He's Out There)</t>
  </si>
  <si>
    <t>Kaip „Titanikas“ mane išgelbėjo (How the Titanic Became My Lifeboat)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</si>
  <si>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</si>
  <si>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</si>
  <si>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</si>
  <si>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</si>
  <si>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</si>
  <si>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</si>
  <si>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</si>
  <si>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</si>
  <si>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</si>
  <si>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</si>
  <si>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</si>
  <si>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</si>
  <si>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</si>
  <si>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</si>
  <si>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</si>
  <si>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</si>
  <si>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</si>
  <si>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</si>
  <si>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</si>
  <si>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</si>
  <si>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</si>
  <si>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</si>
  <si>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</si>
  <si>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</si>
  <si>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</si>
  <si>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</si>
  <si>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</si>
  <si>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</si>
  <si>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</si>
  <si>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</si>
  <si>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</si>
  <si>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</si>
  <si>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</si>
  <si>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</si>
  <si>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</si>
  <si>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</si>
  <si>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</si>
  <si>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</si>
  <si>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</si>
  <si>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</si>
  <si>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</si>
  <si>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</si>
  <si>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</si>
  <si>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</si>
  <si>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</si>
  <si>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</si>
  <si>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</si>
  <si>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</si>
  <si>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</si>
  <si>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</si>
  <si>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</si>
  <si>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</si>
  <si>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</si>
  <si>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</si>
  <si>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</si>
  <si>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</si>
  <si>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</si>
  <si>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</si>
  <si>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</si>
  <si>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</si>
  <si>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</si>
  <si>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</si>
  <si>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</si>
  <si>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</si>
  <si>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</si>
  <si>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</si>
  <si>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</si>
  <si>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</si>
  <si>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</si>
  <si>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</si>
  <si>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</si>
  <si>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</si>
  <si>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</si>
  <si>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</si>
  <si>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</si>
  <si>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</si>
  <si>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</si>
  <si>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</si>
  <si>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</si>
  <si>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</si>
  <si>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</si>
  <si>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</si>
  <si>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</si>
  <si>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</si>
  <si>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</si>
  <si>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</si>
  <si>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</si>
  <si>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</si>
  <si>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</si>
  <si>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</si>
  <si>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</si>
  <si>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</si>
  <si>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</si>
  <si>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</si>
  <si>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</si>
  <si>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</si>
  <si>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</si>
  <si>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</si>
  <si>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</si>
  <si>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</si>
  <si>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</si>
  <si>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</si>
  <si>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</si>
  <si>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</si>
  <si>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</si>
  <si>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</si>
  <si>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</si>
  <si>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</si>
  <si>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</si>
  <si>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</si>
  <si>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</si>
  <si>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</si>
  <si>
    <t>Mano vilkas (Mystere)</t>
  </si>
  <si>
    <t>Auksas (Gold)</t>
  </si>
  <si>
    <t>Drąsiau drąsiau (C'mon C'mon)</t>
  </si>
  <si>
    <t>Moonfall: Mėnulio kritimas (Moonfall)</t>
  </si>
  <si>
    <t>Lobis</t>
  </si>
  <si>
    <t>Titane (Titane)</t>
  </si>
  <si>
    <t>Sen Loranas. Stilius - tai aš (Saint Lorant)</t>
  </si>
  <si>
    <t>January 28 - February 3</t>
  </si>
  <si>
    <t>Sausio 28 - vasario 3 d.</t>
  </si>
  <si>
    <t>January 28 - February 3 Lithuanian top</t>
  </si>
  <si>
    <t>Sausio 28 - vasario 3 d. Lietuvos kino teatruose rodytų filmų topas</t>
  </si>
  <si>
    <t>February 4 - 10</t>
  </si>
  <si>
    <t>Vasario 4 - 10 d.</t>
  </si>
  <si>
    <t>February 4 - 10 Lithuanian top</t>
  </si>
  <si>
    <t>Vasario 4 - 10 d. Lietuvos kino teatruose rodytų filmų topas</t>
  </si>
  <si>
    <t>Ogliai (The Ogglies)</t>
  </si>
  <si>
    <t>Liepsnojanti širdis (Fireheart)</t>
  </si>
  <si>
    <t>Siuzana Andler (Suzanna Andler)</t>
  </si>
  <si>
    <t>Prancūzijos kronikos iš Liberčio. Kanzaso vakaro saulės (The French Dispatch of the Liberty. Kansas Evening Sun)</t>
  </si>
  <si>
    <t>Paryžius. 13-as rajonas (Les Olympiades. Paris 13e)</t>
  </si>
  <si>
    <t>Viešbutis „Grand Budapest“ (Grand Budapest Hotel. The)</t>
  </si>
  <si>
    <t>Žavusis žudikas Tedas Bandis (Extremely Wicked. Shockingly Evil. and Vile)</t>
  </si>
  <si>
    <t>Patrakėlė Marta Džein (Calamity. a Childhood of Martha Jane Cannary)</t>
  </si>
  <si>
    <t>Žoze. tigras ir žuvis (Josee. the Tiger and the Fish)</t>
  </si>
  <si>
    <t>Žmonės. kuriuos pažįstam</t>
  </si>
  <si>
    <t>Kalakutas. vynas ir merginos (Dinner With Friends)</t>
  </si>
  <si>
    <t>Mirtis ant Nilo (Death On The Nile)</t>
  </si>
  <si>
    <t>Atsitiktinis jaunikis (Marry 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</si>
</sst>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  <numFmt numFmtId="166" formatCode="#.##0.00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4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6" fontId="11" fillId="0" borderId="0" xfId="0" applyNumberFormat="1" applyFont="1"/>
    <xf numFmtId="1" fontId="11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4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3" xfId="31" xr:uid="{BEC605EF-33D3-464B-85EB-3181945C9EDF}"/>
    <cellStyle name="Comma 2 2 4" xfId="37" xr:uid="{D2FAA263-80B1-4D51-9E2B-66C0318EBC88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4" xfId="30" xr:uid="{1876FDCE-8A70-4EF2-BAB7-C141E41F08C3}"/>
    <cellStyle name="Comma 2 5" xfId="36" xr:uid="{90A28A4C-42B4-4C7A-94E5-FA34B5E3C4C8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A0A7E6C-C163-41A2-A975-64081EAC3E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E442DB1-468C-4B0D-875C-976482D7DC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EA9E2DF-79F3-42A4-9860-573B485F7C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A59856E3-F8C0-4456-B5BA-B40960FEE85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F81F0-BE84-4A9B-9570-4ACD25D8AFEC}">
  <dimension ref="A1:AI81"/>
  <sheetViews>
    <sheetView tabSelected="1" zoomScale="60" zoomScaleNormal="60" workbookViewId="0">
      <selection activeCell="W48" sqref="W48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29" ht="19.5" customHeight="1">
      <c r="E1" s="235" t="s">
        <v>476</v>
      </c>
      <c r="F1" s="235"/>
      <c r="G1" s="235"/>
      <c r="H1" s="235"/>
      <c r="I1" s="235"/>
    </row>
    <row r="2" spans="1:29" ht="19.5" customHeight="1">
      <c r="E2" s="235" t="s">
        <v>477</v>
      </c>
      <c r="F2" s="235"/>
      <c r="G2" s="235"/>
      <c r="H2" s="235"/>
      <c r="I2" s="235"/>
      <c r="J2" s="235"/>
      <c r="K2" s="235"/>
    </row>
    <row r="4" spans="1:29" ht="15.75" customHeight="1" thickBot="1"/>
    <row r="5" spans="1:29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9" ht="21.6">
      <c r="A6" s="337"/>
      <c r="B6" s="337"/>
      <c r="C6" s="340"/>
      <c r="D6" s="237" t="s">
        <v>474</v>
      </c>
      <c r="E6" s="237" t="s">
        <v>470</v>
      </c>
      <c r="F6" s="340"/>
      <c r="G6" s="340" t="s">
        <v>474</v>
      </c>
      <c r="H6" s="340"/>
      <c r="I6" s="340"/>
      <c r="J6" s="340"/>
      <c r="K6" s="340"/>
      <c r="L6" s="340"/>
      <c r="M6" s="340"/>
      <c r="N6" s="340"/>
      <c r="O6" s="340"/>
    </row>
    <row r="7" spans="1:29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9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9" ht="15" customHeight="1">
      <c r="A9" s="336"/>
      <c r="B9" s="336"/>
      <c r="C9" s="339" t="s">
        <v>13</v>
      </c>
      <c r="D9" s="332"/>
      <c r="E9" s="332"/>
      <c r="F9" s="339" t="s">
        <v>15</v>
      </c>
      <c r="G9" s="332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9" ht="21.6">
      <c r="A10" s="337"/>
      <c r="B10" s="337"/>
      <c r="C10" s="340"/>
      <c r="D10" s="333" t="s">
        <v>475</v>
      </c>
      <c r="E10" s="333" t="s">
        <v>471</v>
      </c>
      <c r="F10" s="340"/>
      <c r="G10" s="333" t="s">
        <v>475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9">
      <c r="A11" s="337"/>
      <c r="B11" s="337"/>
      <c r="C11" s="340"/>
      <c r="D11" s="333" t="s">
        <v>14</v>
      </c>
      <c r="E11" s="237" t="s">
        <v>14</v>
      </c>
      <c r="F11" s="340"/>
      <c r="G11" s="333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9" ht="15.6" customHeight="1" thickBot="1">
      <c r="A12" s="337"/>
      <c r="B12" s="338"/>
      <c r="C12" s="341"/>
      <c r="D12" s="334"/>
      <c r="E12" s="238" t="s">
        <v>2</v>
      </c>
      <c r="F12" s="341"/>
      <c r="G12" s="334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278"/>
      <c r="X12" s="278"/>
      <c r="Y12" s="33"/>
      <c r="Z12" s="8"/>
    </row>
    <row r="13" spans="1:29" ht="25.35" customHeight="1">
      <c r="A13" s="282">
        <v>1</v>
      </c>
      <c r="B13" s="282" t="s">
        <v>67</v>
      </c>
      <c r="C13" s="288" t="s">
        <v>466</v>
      </c>
      <c r="D13" s="287">
        <v>65025.98</v>
      </c>
      <c r="E13" s="286" t="s">
        <v>30</v>
      </c>
      <c r="F13" s="286" t="s">
        <v>30</v>
      </c>
      <c r="G13" s="287">
        <v>8340</v>
      </c>
      <c r="H13" s="286">
        <v>271</v>
      </c>
      <c r="I13" s="286">
        <f>G13/H13</f>
        <v>30.774907749077492</v>
      </c>
      <c r="J13" s="286">
        <v>16</v>
      </c>
      <c r="K13" s="286">
        <v>1</v>
      </c>
      <c r="L13" s="287">
        <v>68344.320000000007</v>
      </c>
      <c r="M13" s="287">
        <v>8746</v>
      </c>
      <c r="N13" s="284">
        <v>44596</v>
      </c>
      <c r="O13" s="283" t="s">
        <v>27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9" ht="25.35" customHeight="1">
      <c r="A14" s="282">
        <v>2</v>
      </c>
      <c r="B14" s="282">
        <v>1</v>
      </c>
      <c r="C14" s="288" t="s">
        <v>429</v>
      </c>
      <c r="D14" s="287">
        <v>25312.540000000008</v>
      </c>
      <c r="E14" s="286">
        <v>28326.389999999996</v>
      </c>
      <c r="F14" s="291">
        <f>(D14-E14)/E14</f>
        <v>-0.10639725005551319</v>
      </c>
      <c r="G14" s="287">
        <v>3663</v>
      </c>
      <c r="H14" s="286" t="s">
        <v>30</v>
      </c>
      <c r="I14" s="286" t="s">
        <v>30</v>
      </c>
      <c r="J14" s="286">
        <v>11</v>
      </c>
      <c r="K14" s="286">
        <v>6</v>
      </c>
      <c r="L14" s="287">
        <v>580797.93999999994</v>
      </c>
      <c r="M14" s="287">
        <v>81440</v>
      </c>
      <c r="N14" s="284">
        <v>44561</v>
      </c>
      <c r="O14" s="283" t="s">
        <v>430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9" ht="25.35" customHeight="1">
      <c r="A15" s="282">
        <v>3</v>
      </c>
      <c r="B15" s="282" t="s">
        <v>67</v>
      </c>
      <c r="C15" s="288" t="s">
        <v>467</v>
      </c>
      <c r="D15" s="287">
        <v>14979</v>
      </c>
      <c r="E15" s="286" t="s">
        <v>30</v>
      </c>
      <c r="F15" s="286" t="s">
        <v>30</v>
      </c>
      <c r="G15" s="287">
        <v>3033</v>
      </c>
      <c r="H15" s="286" t="s">
        <v>30</v>
      </c>
      <c r="I15" s="286" t="s">
        <v>30</v>
      </c>
      <c r="J15" s="286">
        <v>21</v>
      </c>
      <c r="K15" s="286">
        <v>1</v>
      </c>
      <c r="L15" s="287">
        <v>15735</v>
      </c>
      <c r="M15" s="287">
        <v>3231</v>
      </c>
      <c r="N15" s="284">
        <v>44596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9" ht="25.35" customHeight="1">
      <c r="A16" s="282">
        <v>4</v>
      </c>
      <c r="B16" s="282">
        <v>3</v>
      </c>
      <c r="C16" s="288" t="s">
        <v>454</v>
      </c>
      <c r="D16" s="287">
        <v>14392.45</v>
      </c>
      <c r="E16" s="286">
        <v>16907.86</v>
      </c>
      <c r="F16" s="291">
        <f>(D16-E16)/E16</f>
        <v>-0.14877163638686386</v>
      </c>
      <c r="G16" s="287">
        <v>2145</v>
      </c>
      <c r="H16" s="286">
        <v>81</v>
      </c>
      <c r="I16" s="286">
        <f>G16/H16</f>
        <v>26.481481481481481</v>
      </c>
      <c r="J16" s="286">
        <v>9</v>
      </c>
      <c r="K16" s="286">
        <v>3</v>
      </c>
      <c r="L16" s="287">
        <v>52690</v>
      </c>
      <c r="M16" s="287">
        <v>8178</v>
      </c>
      <c r="N16" s="284">
        <v>44582</v>
      </c>
      <c r="O16" s="283" t="s">
        <v>32</v>
      </c>
      <c r="P16" s="279"/>
      <c r="Q16" s="293"/>
      <c r="R16" s="293"/>
      <c r="S16" s="293"/>
      <c r="T16" s="293"/>
      <c r="U16" s="335"/>
      <c r="V16" s="294"/>
      <c r="W16" s="294"/>
      <c r="X16" s="295"/>
      <c r="Y16" s="295"/>
      <c r="Z16" s="278"/>
      <c r="AA16" s="8"/>
      <c r="AB16" s="278"/>
      <c r="AC16" s="278"/>
    </row>
    <row r="17" spans="1:35" ht="25.35" customHeight="1">
      <c r="A17" s="282">
        <v>5</v>
      </c>
      <c r="B17" s="282">
        <v>2</v>
      </c>
      <c r="C17" s="288" t="s">
        <v>412</v>
      </c>
      <c r="D17" s="287">
        <v>13798.5</v>
      </c>
      <c r="E17" s="287">
        <v>18896</v>
      </c>
      <c r="F17" s="291">
        <f>(D17-E17)/E17</f>
        <v>-0.2697660880609653</v>
      </c>
      <c r="G17" s="287">
        <v>2092</v>
      </c>
      <c r="H17" s="286">
        <v>88</v>
      </c>
      <c r="I17" s="286">
        <f>G17/H17</f>
        <v>23.772727272727273</v>
      </c>
      <c r="J17" s="286">
        <v>9</v>
      </c>
      <c r="K17" s="286">
        <v>8</v>
      </c>
      <c r="L17" s="287">
        <v>775861.68</v>
      </c>
      <c r="M17" s="287">
        <v>112454</v>
      </c>
      <c r="N17" s="284">
        <v>44547</v>
      </c>
      <c r="O17" s="283" t="s">
        <v>73</v>
      </c>
      <c r="P17" s="279"/>
      <c r="Q17" s="293"/>
      <c r="R17" s="293"/>
      <c r="S17" s="293"/>
      <c r="T17" s="293"/>
      <c r="U17" s="294"/>
      <c r="V17" s="294"/>
      <c r="W17" s="294"/>
      <c r="X17" s="295"/>
      <c r="Y17" s="295"/>
      <c r="Z17" s="278"/>
      <c r="AA17" s="8"/>
      <c r="AB17" s="278"/>
    </row>
    <row r="18" spans="1:35" ht="25.35" customHeight="1">
      <c r="A18" s="282">
        <v>6</v>
      </c>
      <c r="B18" s="282" t="s">
        <v>67</v>
      </c>
      <c r="C18" s="288" t="s">
        <v>478</v>
      </c>
      <c r="D18" s="287">
        <v>11875.94</v>
      </c>
      <c r="E18" s="286" t="s">
        <v>30</v>
      </c>
      <c r="F18" s="286" t="s">
        <v>30</v>
      </c>
      <c r="G18" s="287">
        <v>2260</v>
      </c>
      <c r="H18" s="286">
        <v>114</v>
      </c>
      <c r="I18" s="286">
        <f>G18/H18</f>
        <v>19.82456140350877</v>
      </c>
      <c r="J18" s="286">
        <v>9</v>
      </c>
      <c r="K18" s="286">
        <v>1</v>
      </c>
      <c r="L18" s="287">
        <v>11875.94</v>
      </c>
      <c r="M18" s="287">
        <v>2260</v>
      </c>
      <c r="N18" s="284">
        <v>44596</v>
      </c>
      <c r="O18" s="283" t="s">
        <v>303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C18" s="278"/>
    </row>
    <row r="19" spans="1:35" ht="25.35" customHeight="1">
      <c r="A19" s="282">
        <v>7</v>
      </c>
      <c r="B19" s="282">
        <v>4</v>
      </c>
      <c r="C19" s="288" t="s">
        <v>463</v>
      </c>
      <c r="D19" s="287">
        <v>9740.1</v>
      </c>
      <c r="E19" s="286">
        <v>15129.15</v>
      </c>
      <c r="F19" s="291">
        <f>(D19-E19)/E19</f>
        <v>-0.35620309138319067</v>
      </c>
      <c r="G19" s="287">
        <v>1823</v>
      </c>
      <c r="H19" s="286">
        <v>143</v>
      </c>
      <c r="I19" s="286">
        <f>G19/H19</f>
        <v>12.748251748251748</v>
      </c>
      <c r="J19" s="286">
        <v>16</v>
      </c>
      <c r="K19" s="286">
        <v>2</v>
      </c>
      <c r="L19" s="287">
        <v>24869</v>
      </c>
      <c r="M19" s="287">
        <v>4679</v>
      </c>
      <c r="N19" s="284">
        <v>44589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>
        <v>5</v>
      </c>
      <c r="C20" s="288" t="s">
        <v>427</v>
      </c>
      <c r="D20" s="287">
        <v>8954.7099999999991</v>
      </c>
      <c r="E20" s="286">
        <v>12845.14</v>
      </c>
      <c r="F20" s="291">
        <f>(D20-E20)/E20</f>
        <v>-0.30287174760259528</v>
      </c>
      <c r="G20" s="287">
        <v>1780</v>
      </c>
      <c r="H20" s="286">
        <v>119</v>
      </c>
      <c r="I20" s="286">
        <f>G20/H20</f>
        <v>14.957983193277311</v>
      </c>
      <c r="J20" s="286">
        <v>13</v>
      </c>
      <c r="K20" s="286">
        <v>5</v>
      </c>
      <c r="L20" s="287">
        <v>150952</v>
      </c>
      <c r="M20" s="287">
        <v>29552</v>
      </c>
      <c r="N20" s="284">
        <v>44568</v>
      </c>
      <c r="O20" s="283" t="s">
        <v>113</v>
      </c>
      <c r="P20" s="279"/>
      <c r="Q20" s="293"/>
      <c r="R20" s="293"/>
      <c r="S20" s="293"/>
      <c r="T20" s="293"/>
      <c r="U20" s="294"/>
      <c r="V20" s="294"/>
      <c r="W20" s="294"/>
      <c r="X20" s="278"/>
      <c r="Y20" s="8"/>
      <c r="Z20" s="295"/>
      <c r="AA20" s="295"/>
      <c r="AB20" s="278"/>
      <c r="AE20" s="293"/>
      <c r="AF20" s="330"/>
      <c r="AG20" s="330"/>
      <c r="AH20" s="330"/>
      <c r="AI20" s="330"/>
    </row>
    <row r="21" spans="1:35" ht="25.35" customHeight="1">
      <c r="A21" s="282">
        <v>9</v>
      </c>
      <c r="B21" s="282">
        <v>6</v>
      </c>
      <c r="C21" s="288" t="s">
        <v>411</v>
      </c>
      <c r="D21" s="287">
        <v>8446.02</v>
      </c>
      <c r="E21" s="287">
        <v>12751.16</v>
      </c>
      <c r="F21" s="291">
        <f>(D21-E21)/E21</f>
        <v>-0.33762732174955057</v>
      </c>
      <c r="G21" s="287">
        <v>1624</v>
      </c>
      <c r="H21" s="286">
        <v>90</v>
      </c>
      <c r="I21" s="286">
        <f>G21/H21</f>
        <v>18.044444444444444</v>
      </c>
      <c r="J21" s="286">
        <v>12</v>
      </c>
      <c r="K21" s="286">
        <v>7</v>
      </c>
      <c r="L21" s="287">
        <v>298287</v>
      </c>
      <c r="M21" s="287">
        <v>60601</v>
      </c>
      <c r="N21" s="284">
        <v>44554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278"/>
      <c r="Y21" s="8"/>
      <c r="Z21" s="295"/>
      <c r="AA21" s="295"/>
      <c r="AB21" s="278"/>
    </row>
    <row r="22" spans="1:35" ht="25.35" customHeight="1">
      <c r="A22" s="282">
        <v>10</v>
      </c>
      <c r="B22" s="282">
        <v>7</v>
      </c>
      <c r="C22" s="288" t="s">
        <v>455</v>
      </c>
      <c r="D22" s="287">
        <v>8309.3799999999992</v>
      </c>
      <c r="E22" s="286">
        <v>12354.98</v>
      </c>
      <c r="F22" s="291">
        <f>(D22-E22)/E22</f>
        <v>-0.32744690804841453</v>
      </c>
      <c r="G22" s="287">
        <v>1496</v>
      </c>
      <c r="H22" s="286">
        <v>98</v>
      </c>
      <c r="I22" s="286">
        <f>G22/H22</f>
        <v>15.26530612244898</v>
      </c>
      <c r="J22" s="286">
        <v>11</v>
      </c>
      <c r="K22" s="286">
        <v>3</v>
      </c>
      <c r="L22" s="287">
        <v>38045.599999999999</v>
      </c>
      <c r="M22" s="287">
        <v>7017</v>
      </c>
      <c r="N22" s="284">
        <v>44582</v>
      </c>
      <c r="O22" s="283" t="s">
        <v>265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8"/>
      <c r="AA22" s="278"/>
      <c r="AB22" s="278"/>
      <c r="AE22" s="293"/>
      <c r="AF22" s="331"/>
      <c r="AG22" s="331"/>
      <c r="AH22" s="331"/>
      <c r="AI22" s="331"/>
    </row>
    <row r="23" spans="1:35" ht="25.35" customHeight="1">
      <c r="A23" s="248"/>
      <c r="B23" s="248"/>
      <c r="C23" s="266" t="s">
        <v>29</v>
      </c>
      <c r="D23" s="280">
        <f>SUM(D13:D22)</f>
        <v>180834.62000000002</v>
      </c>
      <c r="E23" s="280">
        <v>148415.95000000001</v>
      </c>
      <c r="F23" s="292">
        <f>(D23-E23)/E23</f>
        <v>0.21843117266035092</v>
      </c>
      <c r="G23" s="280">
        <f t="shared" ref="E23:G23" si="0">SUM(G13:G22)</f>
        <v>28256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8"/>
      <c r="V23" s="278"/>
      <c r="W23" s="278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452</v>
      </c>
      <c r="D25" s="287">
        <v>7398.86</v>
      </c>
      <c r="E25" s="286">
        <v>10023.5</v>
      </c>
      <c r="F25" s="291">
        <f>(D25-E25)/E25</f>
        <v>-0.2618486556592009</v>
      </c>
      <c r="G25" s="287">
        <v>1061</v>
      </c>
      <c r="H25" s="286">
        <v>44</v>
      </c>
      <c r="I25" s="286">
        <f>G25/H25</f>
        <v>24.113636363636363</v>
      </c>
      <c r="J25" s="286">
        <v>8</v>
      </c>
      <c r="K25" s="286">
        <v>4</v>
      </c>
      <c r="L25" s="287">
        <v>72683</v>
      </c>
      <c r="M25" s="287">
        <v>10322</v>
      </c>
      <c r="N25" s="284">
        <v>44575</v>
      </c>
      <c r="O25" s="283" t="s">
        <v>113</v>
      </c>
      <c r="P25" s="279"/>
      <c r="Q25" s="293"/>
      <c r="R25" s="293"/>
      <c r="S25" s="293"/>
      <c r="T25" s="293"/>
      <c r="U25" s="294"/>
      <c r="V25" s="294"/>
      <c r="W25" s="294"/>
      <c r="X25" s="295"/>
      <c r="Y25" s="295"/>
      <c r="Z25" s="8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367</v>
      </c>
      <c r="D26" s="287">
        <v>7287.13</v>
      </c>
      <c r="E26" s="287">
        <v>7944.29</v>
      </c>
      <c r="F26" s="291">
        <f>(D26-E26)/E26</f>
        <v>-8.2721048702904837E-2</v>
      </c>
      <c r="G26" s="287">
        <v>1088</v>
      </c>
      <c r="H26" s="286">
        <v>41</v>
      </c>
      <c r="I26" s="286">
        <f>G26/H26</f>
        <v>26.536585365853657</v>
      </c>
      <c r="J26" s="286">
        <v>8</v>
      </c>
      <c r="K26" s="286">
        <v>11</v>
      </c>
      <c r="L26" s="287">
        <v>631416</v>
      </c>
      <c r="M26" s="287">
        <v>91002</v>
      </c>
      <c r="N26" s="284">
        <v>44526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94"/>
      <c r="X26" s="295"/>
      <c r="Y26" s="295"/>
      <c r="Z26" s="8"/>
      <c r="AA26" s="278"/>
      <c r="AB26" s="278"/>
      <c r="AE26" s="293"/>
      <c r="AF26" s="331"/>
      <c r="AG26" s="331"/>
      <c r="AH26" s="331"/>
      <c r="AI26" s="331"/>
    </row>
    <row r="27" spans="1:35" ht="25.35" customHeight="1">
      <c r="A27" s="282">
        <v>13</v>
      </c>
      <c r="B27" s="282">
        <v>10</v>
      </c>
      <c r="C27" s="288" t="s">
        <v>465</v>
      </c>
      <c r="D27" s="287">
        <v>5766</v>
      </c>
      <c r="E27" s="286">
        <v>9237.5</v>
      </c>
      <c r="F27" s="291">
        <f>(D27-E27)/E27</f>
        <v>-0.37580514208389715</v>
      </c>
      <c r="G27" s="287">
        <v>991</v>
      </c>
      <c r="H27" s="286">
        <v>27</v>
      </c>
      <c r="I27" s="286">
        <f>G27/H27</f>
        <v>36.703703703703702</v>
      </c>
      <c r="J27" s="286">
        <v>10</v>
      </c>
      <c r="K27" s="286">
        <v>2</v>
      </c>
      <c r="L27" s="287">
        <v>16658</v>
      </c>
      <c r="M27" s="287">
        <v>2804</v>
      </c>
      <c r="N27" s="284">
        <v>44589</v>
      </c>
      <c r="O27" s="283" t="s">
        <v>59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78"/>
      <c r="AA27" s="295"/>
      <c r="AB27" s="278"/>
    </row>
    <row r="28" spans="1:35" ht="25.35" customHeight="1">
      <c r="A28" s="282">
        <v>14</v>
      </c>
      <c r="B28" s="91" t="s">
        <v>40</v>
      </c>
      <c r="C28" s="288" t="s">
        <v>490</v>
      </c>
      <c r="D28" s="287">
        <v>4425.79</v>
      </c>
      <c r="E28" s="286" t="s">
        <v>30</v>
      </c>
      <c r="F28" s="286" t="s">
        <v>30</v>
      </c>
      <c r="G28" s="287">
        <v>585</v>
      </c>
      <c r="H28" s="286">
        <v>7</v>
      </c>
      <c r="I28" s="286">
        <f>G28/H28</f>
        <v>83.571428571428569</v>
      </c>
      <c r="J28" s="286">
        <v>7</v>
      </c>
      <c r="K28" s="286">
        <v>0</v>
      </c>
      <c r="L28" s="287">
        <v>4426</v>
      </c>
      <c r="M28" s="287">
        <v>585</v>
      </c>
      <c r="N28" s="284" t="s">
        <v>190</v>
      </c>
      <c r="O28" s="283" t="s">
        <v>52</v>
      </c>
      <c r="P28" s="279"/>
      <c r="R28" s="285"/>
      <c r="T28" s="279"/>
      <c r="U28" s="278"/>
      <c r="V28" s="278"/>
      <c r="W28" s="295"/>
      <c r="X28" s="294"/>
      <c r="Y28" s="295"/>
      <c r="AA28" s="278"/>
    </row>
    <row r="29" spans="1:35" ht="25.35" customHeight="1">
      <c r="A29" s="282">
        <v>15</v>
      </c>
      <c r="B29" s="282">
        <v>8</v>
      </c>
      <c r="C29" s="288" t="s">
        <v>464</v>
      </c>
      <c r="D29" s="287">
        <v>4334.3999999999996</v>
      </c>
      <c r="E29" s="286">
        <v>11944.27</v>
      </c>
      <c r="F29" s="291">
        <f>(D29-E29)/E29</f>
        <v>-0.63711470018678418</v>
      </c>
      <c r="G29" s="287">
        <v>640</v>
      </c>
      <c r="H29" s="286">
        <v>58</v>
      </c>
      <c r="I29" s="286">
        <f>G29/H29</f>
        <v>11.03448275862069</v>
      </c>
      <c r="J29" s="286">
        <v>12</v>
      </c>
      <c r="K29" s="286">
        <v>2</v>
      </c>
      <c r="L29" s="287">
        <v>16279</v>
      </c>
      <c r="M29" s="287">
        <v>2223</v>
      </c>
      <c r="N29" s="284">
        <v>44589</v>
      </c>
      <c r="O29" s="283" t="s">
        <v>33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35" ht="25.35" customHeight="1">
      <c r="A30" s="282">
        <v>16</v>
      </c>
      <c r="B30" s="282">
        <v>13</v>
      </c>
      <c r="C30" s="288" t="s">
        <v>447</v>
      </c>
      <c r="D30" s="287">
        <v>3320</v>
      </c>
      <c r="E30" s="286">
        <v>5445</v>
      </c>
      <c r="F30" s="291">
        <f>(D30-E30)/E30</f>
        <v>-0.39026629935720847</v>
      </c>
      <c r="G30" s="287">
        <v>601</v>
      </c>
      <c r="H30" s="286" t="s">
        <v>30</v>
      </c>
      <c r="I30" s="286" t="s">
        <v>30</v>
      </c>
      <c r="J30" s="286">
        <v>9</v>
      </c>
      <c r="K30" s="286">
        <v>4</v>
      </c>
      <c r="L30" s="287">
        <v>42369</v>
      </c>
      <c r="M30" s="287">
        <v>7218</v>
      </c>
      <c r="N30" s="284">
        <v>44575</v>
      </c>
      <c r="O30" s="283" t="s">
        <v>31</v>
      </c>
      <c r="P30" s="279"/>
      <c r="Q30" s="293"/>
      <c r="R30" s="293"/>
      <c r="S30" s="293"/>
      <c r="T30" s="293"/>
      <c r="U30" s="294"/>
      <c r="V30" s="294"/>
      <c r="W30" s="294"/>
      <c r="X30" s="295"/>
      <c r="Y30" s="295"/>
      <c r="Z30" s="278"/>
      <c r="AA30" s="8"/>
      <c r="AB30" s="278"/>
    </row>
    <row r="31" spans="1:35" ht="25.35" customHeight="1">
      <c r="A31" s="282">
        <v>17</v>
      </c>
      <c r="B31" s="282">
        <v>21</v>
      </c>
      <c r="C31" s="288" t="s">
        <v>368</v>
      </c>
      <c r="D31" s="287">
        <v>3008.67</v>
      </c>
      <c r="E31" s="287">
        <v>1254.79</v>
      </c>
      <c r="F31" s="291">
        <f>(D31-E31)/E31</f>
        <v>1.3977478303142359</v>
      </c>
      <c r="G31" s="287">
        <v>580</v>
      </c>
      <c r="H31" s="286">
        <v>16</v>
      </c>
      <c r="I31" s="286">
        <f>G31/H31</f>
        <v>36.25</v>
      </c>
      <c r="J31" s="286">
        <v>3</v>
      </c>
      <c r="K31" s="286">
        <v>11</v>
      </c>
      <c r="L31" s="287">
        <v>186440</v>
      </c>
      <c r="M31" s="287">
        <v>37323</v>
      </c>
      <c r="N31" s="284">
        <v>44526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95"/>
      <c r="Z31" s="278"/>
      <c r="AA31" s="8"/>
      <c r="AB31" s="278"/>
    </row>
    <row r="32" spans="1:35" ht="25.35" customHeight="1">
      <c r="A32" s="282">
        <v>18</v>
      </c>
      <c r="B32" s="282">
        <v>17</v>
      </c>
      <c r="C32" s="288" t="s">
        <v>440</v>
      </c>
      <c r="D32" s="287">
        <v>2816.75</v>
      </c>
      <c r="E32" s="286">
        <v>2556.7800000000002</v>
      </c>
      <c r="F32" s="291">
        <f>(D32-E32)/E32</f>
        <v>0.10167867395708656</v>
      </c>
      <c r="G32" s="287">
        <v>411</v>
      </c>
      <c r="H32" s="286">
        <v>20</v>
      </c>
      <c r="I32" s="286">
        <f>G32/H32</f>
        <v>20.55</v>
      </c>
      <c r="J32" s="286">
        <v>4</v>
      </c>
      <c r="K32" s="286">
        <v>5</v>
      </c>
      <c r="L32" s="287">
        <v>44453</v>
      </c>
      <c r="M32" s="287">
        <v>6424</v>
      </c>
      <c r="N32" s="284">
        <v>44568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295"/>
      <c r="Y32" s="295"/>
      <c r="Z32" s="278"/>
      <c r="AA32" s="8"/>
      <c r="AB32" s="278"/>
    </row>
    <row r="33" spans="1:28" ht="25.35" customHeight="1">
      <c r="A33" s="282">
        <v>19</v>
      </c>
      <c r="B33" s="282" t="s">
        <v>40</v>
      </c>
      <c r="C33" s="288" t="s">
        <v>479</v>
      </c>
      <c r="D33" s="287">
        <v>2749.06</v>
      </c>
      <c r="E33" s="286" t="s">
        <v>30</v>
      </c>
      <c r="F33" s="286" t="s">
        <v>30</v>
      </c>
      <c r="G33" s="287">
        <v>540</v>
      </c>
      <c r="H33" s="286">
        <v>7</v>
      </c>
      <c r="I33" s="286">
        <f>G33/H33</f>
        <v>77.142857142857139</v>
      </c>
      <c r="J33" s="286">
        <v>7</v>
      </c>
      <c r="K33" s="286">
        <v>0</v>
      </c>
      <c r="L33" s="287">
        <v>2749.06</v>
      </c>
      <c r="M33" s="287">
        <v>540</v>
      </c>
      <c r="N33" s="284" t="s">
        <v>190</v>
      </c>
      <c r="O33" s="283" t="s">
        <v>27</v>
      </c>
      <c r="P33" s="279"/>
      <c r="Q33" s="293"/>
      <c r="R33" s="293"/>
      <c r="S33" s="293"/>
      <c r="T33" s="293"/>
      <c r="U33" s="294"/>
      <c r="V33" s="294"/>
      <c r="W33" s="294"/>
      <c r="X33" s="8"/>
      <c r="Y33" s="295"/>
      <c r="Z33" s="278"/>
      <c r="AA33" s="295"/>
      <c r="AB33" s="278"/>
    </row>
    <row r="34" spans="1:28" ht="25.35" customHeight="1">
      <c r="A34" s="282">
        <v>20</v>
      </c>
      <c r="B34" s="282">
        <v>12</v>
      </c>
      <c r="C34" s="288" t="s">
        <v>456</v>
      </c>
      <c r="D34" s="287">
        <v>2308.77</v>
      </c>
      <c r="E34" s="286">
        <v>5540.97</v>
      </c>
      <c r="F34" s="291">
        <f>(D34-E34)/E34</f>
        <v>-0.58332746793431478</v>
      </c>
      <c r="G34" s="287">
        <v>466</v>
      </c>
      <c r="H34" s="286">
        <v>38</v>
      </c>
      <c r="I34" s="286">
        <f>G34/H34</f>
        <v>12.263157894736842</v>
      </c>
      <c r="J34" s="286">
        <v>8</v>
      </c>
      <c r="K34" s="286">
        <v>3</v>
      </c>
      <c r="L34" s="287">
        <v>15013.34</v>
      </c>
      <c r="M34" s="287">
        <v>3066</v>
      </c>
      <c r="N34" s="284">
        <v>44582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94"/>
      <c r="X34" s="8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224250.05000000002</v>
      </c>
      <c r="E35" s="280">
        <v>185568.34</v>
      </c>
      <c r="F35" s="292">
        <f>(D35-E35)/E35</f>
        <v>0.20844994356257118</v>
      </c>
      <c r="G35" s="280">
        <f t="shared" ref="E35:G35" si="1">SUM(G23:G34)</f>
        <v>35219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480</v>
      </c>
      <c r="D37" s="287">
        <v>1664.8</v>
      </c>
      <c r="E37" s="286" t="s">
        <v>30</v>
      </c>
      <c r="F37" s="286" t="s">
        <v>30</v>
      </c>
      <c r="G37" s="287">
        <v>287</v>
      </c>
      <c r="H37" s="286">
        <v>41</v>
      </c>
      <c r="I37" s="286">
        <f>G37/H37</f>
        <v>7</v>
      </c>
      <c r="J37" s="286">
        <v>12</v>
      </c>
      <c r="K37" s="286">
        <v>1</v>
      </c>
      <c r="L37" s="287">
        <v>1664.8</v>
      </c>
      <c r="M37" s="287">
        <v>287</v>
      </c>
      <c r="N37" s="284">
        <v>44596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294"/>
      <c r="X37" s="8"/>
      <c r="Y37" s="295"/>
      <c r="Z37" s="278"/>
      <c r="AA37" s="295"/>
      <c r="AB37" s="278"/>
    </row>
    <row r="38" spans="1:28" ht="25.35" customHeight="1">
      <c r="A38" s="282">
        <v>22</v>
      </c>
      <c r="B38" s="282">
        <v>20</v>
      </c>
      <c r="C38" s="288" t="s">
        <v>428</v>
      </c>
      <c r="D38" s="287">
        <v>1260.6500000000001</v>
      </c>
      <c r="E38" s="286">
        <v>1380.65</v>
      </c>
      <c r="F38" s="291">
        <f>(D38-E38)/E38</f>
        <v>-8.6915583239778355E-2</v>
      </c>
      <c r="G38" s="287">
        <v>176</v>
      </c>
      <c r="H38" s="286">
        <v>10</v>
      </c>
      <c r="I38" s="286">
        <f>G38/H38</f>
        <v>17.600000000000001</v>
      </c>
      <c r="J38" s="286">
        <v>2</v>
      </c>
      <c r="K38" s="286">
        <v>6</v>
      </c>
      <c r="L38" s="287">
        <v>61438</v>
      </c>
      <c r="M38" s="287">
        <v>9342</v>
      </c>
      <c r="N38" s="284">
        <v>44561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8"/>
      <c r="Y38" s="295"/>
      <c r="Z38" s="278"/>
      <c r="AA38" s="295"/>
      <c r="AB38" s="278"/>
    </row>
    <row r="39" spans="1:28" ht="25.35" customHeight="1">
      <c r="A39" s="282">
        <v>23</v>
      </c>
      <c r="B39" s="282">
        <v>18</v>
      </c>
      <c r="C39" s="288" t="s">
        <v>417</v>
      </c>
      <c r="D39" s="287">
        <v>1128.5999999999999</v>
      </c>
      <c r="E39" s="287">
        <v>1930.36</v>
      </c>
      <c r="F39" s="291">
        <f>(D39-E39)/E39</f>
        <v>-0.41534221595971738</v>
      </c>
      <c r="G39" s="287">
        <v>160</v>
      </c>
      <c r="H39" s="286">
        <v>10</v>
      </c>
      <c r="I39" s="286">
        <f>G39/H39</f>
        <v>16</v>
      </c>
      <c r="J39" s="286">
        <v>2</v>
      </c>
      <c r="K39" s="286">
        <v>7</v>
      </c>
      <c r="L39" s="287">
        <v>192563.71</v>
      </c>
      <c r="M39" s="287">
        <v>28460</v>
      </c>
      <c r="N39" s="284">
        <v>44554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4"/>
      <c r="X39" s="8"/>
      <c r="Y39" s="295"/>
      <c r="Z39" s="278"/>
      <c r="AA39" s="295"/>
      <c r="AB39" s="278"/>
    </row>
    <row r="40" spans="1:28" ht="25.35" customHeight="1">
      <c r="A40" s="282">
        <v>24</v>
      </c>
      <c r="B40" s="282">
        <v>19</v>
      </c>
      <c r="C40" s="288" t="s">
        <v>453</v>
      </c>
      <c r="D40" s="287">
        <v>944</v>
      </c>
      <c r="E40" s="286">
        <v>1763</v>
      </c>
      <c r="F40" s="291">
        <f>(D40-E40)/E40</f>
        <v>-0.46454906409529212</v>
      </c>
      <c r="G40" s="287">
        <v>195</v>
      </c>
      <c r="H40" s="286" t="s">
        <v>30</v>
      </c>
      <c r="I40" s="286" t="s">
        <v>30</v>
      </c>
      <c r="J40" s="286">
        <v>5</v>
      </c>
      <c r="K40" s="286">
        <v>4</v>
      </c>
      <c r="L40" s="287">
        <v>23817</v>
      </c>
      <c r="M40" s="287">
        <v>5035</v>
      </c>
      <c r="N40" s="284">
        <v>44575</v>
      </c>
      <c r="O40" s="283" t="s">
        <v>31</v>
      </c>
      <c r="P40" s="279"/>
      <c r="Q40" s="293"/>
      <c r="R40" s="293"/>
      <c r="S40" s="293"/>
      <c r="T40" s="293"/>
      <c r="U40" s="294"/>
      <c r="V40" s="294"/>
      <c r="W40" s="294"/>
      <c r="X40" s="8"/>
      <c r="Y40" s="295"/>
      <c r="Z40" s="278"/>
      <c r="AA40" s="295"/>
      <c r="AB40" s="278"/>
    </row>
    <row r="41" spans="1:28" ht="25.35" customHeight="1">
      <c r="A41" s="282">
        <v>25</v>
      </c>
      <c r="B41" s="282">
        <v>15</v>
      </c>
      <c r="C41" s="288" t="s">
        <v>458</v>
      </c>
      <c r="D41" s="287">
        <v>928</v>
      </c>
      <c r="E41" s="286">
        <v>3473</v>
      </c>
      <c r="F41" s="291">
        <f>(D41-E41)/E41</f>
        <v>-0.73279585372876477</v>
      </c>
      <c r="G41" s="287">
        <v>156</v>
      </c>
      <c r="H41" s="286" t="s">
        <v>30</v>
      </c>
      <c r="I41" s="286" t="s">
        <v>30</v>
      </c>
      <c r="J41" s="286">
        <v>4</v>
      </c>
      <c r="K41" s="286">
        <v>3</v>
      </c>
      <c r="L41" s="287">
        <v>8956</v>
      </c>
      <c r="M41" s="287">
        <v>1417</v>
      </c>
      <c r="N41" s="284">
        <v>44582</v>
      </c>
      <c r="O41" s="283" t="s">
        <v>31</v>
      </c>
      <c r="P41" s="279"/>
      <c r="Q41" s="293"/>
      <c r="R41" s="293"/>
      <c r="S41" s="293"/>
      <c r="T41" s="293"/>
      <c r="U41" s="294"/>
      <c r="V41" s="294"/>
      <c r="W41" s="294"/>
      <c r="X41" s="278"/>
      <c r="Y41" s="8"/>
      <c r="Z41" s="295"/>
      <c r="AA41" s="295"/>
      <c r="AB41" s="278"/>
    </row>
    <row r="42" spans="1:28" ht="25.35" customHeight="1">
      <c r="A42" s="282">
        <v>26</v>
      </c>
      <c r="B42" s="120">
        <v>25</v>
      </c>
      <c r="C42" s="288" t="s">
        <v>469</v>
      </c>
      <c r="D42" s="287">
        <v>589</v>
      </c>
      <c r="E42" s="286">
        <v>432</v>
      </c>
      <c r="F42" s="291">
        <f>(D42-E42)/E42</f>
        <v>0.36342592592592593</v>
      </c>
      <c r="G42" s="287">
        <v>99</v>
      </c>
      <c r="H42" s="286">
        <v>2</v>
      </c>
      <c r="I42" s="286">
        <f>G42/H42</f>
        <v>49.5</v>
      </c>
      <c r="J42" s="286">
        <v>1</v>
      </c>
      <c r="K42" s="286" t="s">
        <v>30</v>
      </c>
      <c r="L42" s="287">
        <v>6316</v>
      </c>
      <c r="M42" s="287">
        <v>1904</v>
      </c>
      <c r="N42" s="284">
        <v>41957</v>
      </c>
      <c r="O42" s="283" t="s">
        <v>59</v>
      </c>
      <c r="P42" s="279"/>
      <c r="Q42" s="293"/>
      <c r="R42" s="293"/>
      <c r="S42" s="293"/>
      <c r="T42" s="293"/>
      <c r="U42" s="294"/>
      <c r="V42" s="294"/>
      <c r="W42" s="278"/>
      <c r="X42" s="295"/>
      <c r="Y42" s="295"/>
      <c r="Z42" s="8"/>
      <c r="AA42" s="294"/>
      <c r="AB42" s="278"/>
    </row>
    <row r="43" spans="1:28" ht="25.35" customHeight="1">
      <c r="A43" s="282">
        <v>27</v>
      </c>
      <c r="B43" s="91" t="s">
        <v>40</v>
      </c>
      <c r="C43" s="288" t="s">
        <v>489</v>
      </c>
      <c r="D43" s="287">
        <v>588.97</v>
      </c>
      <c r="E43" s="286" t="s">
        <v>30</v>
      </c>
      <c r="F43" s="286" t="s">
        <v>30</v>
      </c>
      <c r="G43" s="287">
        <v>106</v>
      </c>
      <c r="H43" s="286">
        <v>4</v>
      </c>
      <c r="I43" s="286">
        <f>G43/H43</f>
        <v>26.5</v>
      </c>
      <c r="J43" s="286">
        <v>4</v>
      </c>
      <c r="K43" s="286">
        <v>0</v>
      </c>
      <c r="L43" s="287">
        <v>589</v>
      </c>
      <c r="M43" s="287">
        <v>106</v>
      </c>
      <c r="N43" s="284" t="s">
        <v>190</v>
      </c>
      <c r="O43" s="283" t="s">
        <v>32</v>
      </c>
      <c r="P43" s="78"/>
      <c r="Q43" s="293"/>
      <c r="R43" s="293"/>
      <c r="S43" s="293"/>
      <c r="T43" s="293"/>
      <c r="U43" s="294"/>
      <c r="V43" s="294"/>
      <c r="W43" s="8"/>
      <c r="X43" s="294"/>
      <c r="Y43" s="295"/>
      <c r="Z43" s="295"/>
      <c r="AA43" s="278"/>
      <c r="AB43" s="278"/>
    </row>
    <row r="44" spans="1:28" ht="25.35" customHeight="1">
      <c r="A44" s="282">
        <v>28</v>
      </c>
      <c r="B44" s="214">
        <v>26</v>
      </c>
      <c r="C44" s="288" t="s">
        <v>444</v>
      </c>
      <c r="D44" s="287">
        <v>461.7</v>
      </c>
      <c r="E44" s="286">
        <v>381</v>
      </c>
      <c r="F44" s="291">
        <f>(D44-E44)/E44</f>
        <v>0.21181102362204721</v>
      </c>
      <c r="G44" s="287">
        <v>93</v>
      </c>
      <c r="H44" s="286">
        <v>15</v>
      </c>
      <c r="I44" s="286">
        <f>G44/H44</f>
        <v>6.2</v>
      </c>
      <c r="J44" s="286">
        <v>7</v>
      </c>
      <c r="K44" s="286">
        <v>5</v>
      </c>
      <c r="L44" s="287">
        <v>2061.1</v>
      </c>
      <c r="M44" s="287">
        <v>381</v>
      </c>
      <c r="N44" s="284">
        <v>44568</v>
      </c>
      <c r="O44" s="283" t="s">
        <v>56</v>
      </c>
      <c r="P44" s="78"/>
      <c r="Q44" s="293"/>
      <c r="R44" s="293"/>
      <c r="S44" s="293"/>
      <c r="T44" s="293"/>
      <c r="U44" s="294"/>
      <c r="V44" s="294"/>
      <c r="W44" s="8"/>
      <c r="X44" s="294"/>
      <c r="Y44" s="295"/>
      <c r="Z44" s="295"/>
      <c r="AA44" s="278"/>
      <c r="AB44" s="278"/>
    </row>
    <row r="45" spans="1:28" ht="25.35" customHeight="1">
      <c r="A45" s="282">
        <v>29</v>
      </c>
      <c r="B45" s="282">
        <v>29</v>
      </c>
      <c r="C45" s="288" t="s">
        <v>482</v>
      </c>
      <c r="D45" s="287">
        <v>461</v>
      </c>
      <c r="E45" s="286">
        <v>244</v>
      </c>
      <c r="F45" s="291">
        <f>(D45-E45)/E45</f>
        <v>0.88934426229508201</v>
      </c>
      <c r="G45" s="287">
        <v>67</v>
      </c>
      <c r="H45" s="286">
        <v>4</v>
      </c>
      <c r="I45" s="286">
        <f>G45/H45</f>
        <v>16.75</v>
      </c>
      <c r="J45" s="286">
        <v>1</v>
      </c>
      <c r="K45" s="286">
        <v>6</v>
      </c>
      <c r="L45" s="287">
        <v>7908</v>
      </c>
      <c r="M45" s="287">
        <v>1470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4"/>
      <c r="Z45" s="8"/>
      <c r="AA45" s="295"/>
      <c r="AB45" s="278"/>
    </row>
    <row r="46" spans="1:28" ht="25.35" customHeight="1">
      <c r="A46" s="282">
        <v>30</v>
      </c>
      <c r="B46" s="91">
        <v>32</v>
      </c>
      <c r="C46" s="288" t="s">
        <v>389</v>
      </c>
      <c r="D46" s="287">
        <v>414.45</v>
      </c>
      <c r="E46" s="287">
        <v>74</v>
      </c>
      <c r="F46" s="291">
        <f>(D46-E46)/E46</f>
        <v>4.6006756756756753</v>
      </c>
      <c r="G46" s="287">
        <v>79</v>
      </c>
      <c r="H46" s="286">
        <v>3</v>
      </c>
      <c r="I46" s="286">
        <f>G46/H46</f>
        <v>26.333333333333332</v>
      </c>
      <c r="J46" s="286">
        <v>2</v>
      </c>
      <c r="K46" s="286">
        <v>10</v>
      </c>
      <c r="L46" s="287">
        <v>10892.86</v>
      </c>
      <c r="M46" s="287">
        <v>1950</v>
      </c>
      <c r="N46" s="284">
        <v>44533</v>
      </c>
      <c r="O46" s="283" t="s">
        <v>43</v>
      </c>
      <c r="P46" s="78"/>
      <c r="Q46" s="293"/>
      <c r="R46" s="293"/>
      <c r="S46" s="293"/>
      <c r="T46" s="293"/>
      <c r="U46" s="294"/>
      <c r="V46" s="294"/>
      <c r="W46" s="295"/>
      <c r="X46" s="8"/>
      <c r="Y46" s="294"/>
      <c r="Z46" s="295"/>
      <c r="AA46" s="27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232691.22000000003</v>
      </c>
      <c r="E47" s="280">
        <v>190934.28</v>
      </c>
      <c r="F47" s="292">
        <f>(D47-E47)/E47</f>
        <v>0.21869797293602822</v>
      </c>
      <c r="G47" s="280">
        <f t="shared" ref="E47:G47" si="2">SUM(G35:G46)</f>
        <v>36637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390</v>
      </c>
      <c r="D49" s="287">
        <v>357</v>
      </c>
      <c r="E49" s="286">
        <v>324</v>
      </c>
      <c r="F49" s="291">
        <f>(D49-E49)/E49</f>
        <v>0.10185185185185185</v>
      </c>
      <c r="G49" s="287">
        <v>59</v>
      </c>
      <c r="H49" s="286">
        <v>2</v>
      </c>
      <c r="I49" s="286">
        <f>G49/H49</f>
        <v>29.5</v>
      </c>
      <c r="J49" s="286">
        <v>1</v>
      </c>
      <c r="K49" s="286">
        <v>10</v>
      </c>
      <c r="L49" s="287">
        <v>10749</v>
      </c>
      <c r="M49" s="287">
        <v>2199</v>
      </c>
      <c r="N49" s="284">
        <v>44533</v>
      </c>
      <c r="O49" s="283" t="s">
        <v>59</v>
      </c>
      <c r="P49" s="279"/>
      <c r="Q49" s="293"/>
      <c r="R49" s="293"/>
      <c r="S49" s="293"/>
      <c r="T49" s="293"/>
      <c r="U49" s="294"/>
      <c r="V49" s="294"/>
      <c r="W49" s="294"/>
      <c r="X49" s="278"/>
      <c r="Y49" s="294"/>
      <c r="Z49" s="295"/>
      <c r="AA49" s="295"/>
      <c r="AB49" s="278"/>
    </row>
    <row r="50" spans="1:28" ht="25.35" customHeight="1">
      <c r="A50" s="282">
        <v>32</v>
      </c>
      <c r="B50" s="282">
        <v>22</v>
      </c>
      <c r="C50" s="288" t="s">
        <v>457</v>
      </c>
      <c r="D50" s="287">
        <v>327</v>
      </c>
      <c r="E50" s="286">
        <v>836.15000000000009</v>
      </c>
      <c r="F50" s="291">
        <f>(D50-E50)/E50</f>
        <v>-0.60892184416671657</v>
      </c>
      <c r="G50" s="287">
        <v>62</v>
      </c>
      <c r="H50" s="286">
        <v>6</v>
      </c>
      <c r="I50" s="286">
        <f>G50/H50</f>
        <v>10.333333333333334</v>
      </c>
      <c r="J50" s="286">
        <v>2</v>
      </c>
      <c r="K50" s="286">
        <v>3</v>
      </c>
      <c r="L50" s="287">
        <v>8625.6299999999992</v>
      </c>
      <c r="M50" s="287">
        <v>1335</v>
      </c>
      <c r="N50" s="284">
        <v>44582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8"/>
      <c r="X50" s="278"/>
      <c r="Y50" s="294"/>
      <c r="Z50" s="295"/>
      <c r="AA50" s="295"/>
      <c r="AB50" s="278"/>
    </row>
    <row r="51" spans="1:28" ht="25.35" customHeight="1">
      <c r="A51" s="282">
        <v>33</v>
      </c>
      <c r="B51" s="282">
        <v>31</v>
      </c>
      <c r="C51" s="288" t="s">
        <v>443</v>
      </c>
      <c r="D51" s="287">
        <v>225</v>
      </c>
      <c r="E51" s="286">
        <v>90</v>
      </c>
      <c r="F51" s="291">
        <f>(D51-E51)/E51</f>
        <v>1.5</v>
      </c>
      <c r="G51" s="287">
        <v>59</v>
      </c>
      <c r="H51" s="286">
        <v>3</v>
      </c>
      <c r="I51" s="286">
        <f>G51/H51</f>
        <v>19.666666666666668</v>
      </c>
      <c r="J51" s="286">
        <v>1</v>
      </c>
      <c r="K51" s="286">
        <v>4</v>
      </c>
      <c r="L51" s="287">
        <v>3087</v>
      </c>
      <c r="M51" s="287">
        <v>641</v>
      </c>
      <c r="N51" s="284">
        <v>44568</v>
      </c>
      <c r="O51" s="283" t="s">
        <v>59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82">
        <v>34</v>
      </c>
      <c r="B52" s="290" t="s">
        <v>30</v>
      </c>
      <c r="C52" s="288" t="s">
        <v>392</v>
      </c>
      <c r="D52" s="287">
        <v>203</v>
      </c>
      <c r="E52" s="286" t="s">
        <v>30</v>
      </c>
      <c r="F52" s="286" t="s">
        <v>30</v>
      </c>
      <c r="G52" s="287">
        <v>46</v>
      </c>
      <c r="H52" s="286">
        <v>3</v>
      </c>
      <c r="I52" s="286">
        <f>G52/H52</f>
        <v>15.333333333333334</v>
      </c>
      <c r="J52" s="286">
        <v>3</v>
      </c>
      <c r="K52" s="286" t="s">
        <v>30</v>
      </c>
      <c r="L52" s="287">
        <v>8279</v>
      </c>
      <c r="M52" s="287">
        <v>1447</v>
      </c>
      <c r="N52" s="284">
        <v>44540</v>
      </c>
      <c r="O52" s="283" t="s">
        <v>32</v>
      </c>
      <c r="P52" s="279"/>
      <c r="Q52" s="293"/>
      <c r="R52" s="293"/>
      <c r="S52" s="293"/>
      <c r="T52" s="293"/>
      <c r="U52" s="294"/>
      <c r="V52" s="294"/>
      <c r="W52" s="294"/>
      <c r="X52" s="295"/>
      <c r="Y52" s="295"/>
      <c r="Z52" s="278"/>
      <c r="AA52" s="8"/>
      <c r="AB52" s="278"/>
    </row>
    <row r="53" spans="1:28" ht="25.35" customHeight="1">
      <c r="A53" s="282">
        <v>35</v>
      </c>
      <c r="B53" s="290" t="s">
        <v>30</v>
      </c>
      <c r="C53" s="288" t="s">
        <v>285</v>
      </c>
      <c r="D53" s="287">
        <v>199</v>
      </c>
      <c r="E53" s="286" t="s">
        <v>30</v>
      </c>
      <c r="F53" s="286" t="s">
        <v>30</v>
      </c>
      <c r="G53" s="287">
        <v>45</v>
      </c>
      <c r="H53" s="286">
        <v>2</v>
      </c>
      <c r="I53" s="286">
        <f>G53/H53</f>
        <v>22.5</v>
      </c>
      <c r="J53" s="286">
        <v>2</v>
      </c>
      <c r="K53" s="286" t="s">
        <v>30</v>
      </c>
      <c r="L53" s="287">
        <v>450671.25</v>
      </c>
      <c r="M53" s="287">
        <v>67530</v>
      </c>
      <c r="N53" s="284">
        <v>44456</v>
      </c>
      <c r="O53" s="283" t="s">
        <v>34</v>
      </c>
      <c r="P53" s="279"/>
      <c r="Q53" s="293"/>
      <c r="R53" s="293"/>
      <c r="S53" s="293"/>
      <c r="T53" s="293"/>
      <c r="U53" s="293"/>
      <c r="V53" s="294"/>
      <c r="W53" s="294"/>
      <c r="X53" s="278"/>
      <c r="Y53" s="295"/>
      <c r="AA53" s="295"/>
    </row>
    <row r="54" spans="1:28" ht="25.35" customHeight="1">
      <c r="A54" s="282">
        <v>36</v>
      </c>
      <c r="B54" s="290" t="s">
        <v>30</v>
      </c>
      <c r="C54" s="170" t="s">
        <v>75</v>
      </c>
      <c r="D54" s="287">
        <v>181</v>
      </c>
      <c r="E54" s="286" t="s">
        <v>30</v>
      </c>
      <c r="F54" s="286" t="s">
        <v>30</v>
      </c>
      <c r="G54" s="287">
        <v>32</v>
      </c>
      <c r="H54" s="286">
        <v>1</v>
      </c>
      <c r="I54" s="286">
        <f>G54/H54</f>
        <v>32</v>
      </c>
      <c r="J54" s="286">
        <v>1</v>
      </c>
      <c r="K54" s="286" t="s">
        <v>30</v>
      </c>
      <c r="L54" s="287">
        <v>24461</v>
      </c>
      <c r="M54" s="287">
        <v>4337</v>
      </c>
      <c r="N54" s="284">
        <v>44323</v>
      </c>
      <c r="O54" s="283" t="s">
        <v>32</v>
      </c>
      <c r="P54" s="78"/>
      <c r="Q54" s="293"/>
      <c r="R54" s="293"/>
      <c r="S54" s="293"/>
      <c r="T54" s="293"/>
      <c r="U54" s="294"/>
      <c r="V54" s="294"/>
      <c r="W54" s="8"/>
      <c r="X54" s="278"/>
      <c r="Y54" s="294"/>
      <c r="Z54" s="295"/>
      <c r="AA54" s="295"/>
      <c r="AB54" s="278"/>
    </row>
    <row r="55" spans="1:28" ht="25.35" customHeight="1">
      <c r="A55" s="282">
        <v>37</v>
      </c>
      <c r="B55" s="282">
        <v>27</v>
      </c>
      <c r="C55" s="288" t="s">
        <v>360</v>
      </c>
      <c r="D55" s="287">
        <v>109</v>
      </c>
      <c r="E55" s="287">
        <v>365</v>
      </c>
      <c r="F55" s="291">
        <f>(D55-E55)/E55</f>
        <v>-0.70136986301369864</v>
      </c>
      <c r="G55" s="287">
        <v>17</v>
      </c>
      <c r="H55" s="286">
        <v>2</v>
      </c>
      <c r="I55" s="286">
        <f>G55/H55</f>
        <v>8.5</v>
      </c>
      <c r="J55" s="286">
        <v>1</v>
      </c>
      <c r="K55" s="286">
        <v>11</v>
      </c>
      <c r="L55" s="287">
        <v>29500.25</v>
      </c>
      <c r="M55" s="287">
        <v>5226</v>
      </c>
      <c r="N55" s="284">
        <v>44519</v>
      </c>
      <c r="O55" s="283" t="s">
        <v>361</v>
      </c>
      <c r="P55" s="279"/>
      <c r="Q55" s="293"/>
      <c r="R55" s="293"/>
      <c r="S55" s="293"/>
      <c r="T55" s="293"/>
      <c r="U55" s="294"/>
      <c r="V55" s="294"/>
      <c r="W55" s="8"/>
      <c r="X55" s="278"/>
      <c r="Y55" s="294"/>
      <c r="Z55" s="295"/>
      <c r="AA55" s="295"/>
      <c r="AB55" s="278"/>
    </row>
    <row r="56" spans="1:28" ht="25.35" customHeight="1">
      <c r="A56" s="282">
        <v>38</v>
      </c>
      <c r="B56" s="290" t="s">
        <v>30</v>
      </c>
      <c r="C56" s="288" t="s">
        <v>313</v>
      </c>
      <c r="D56" s="287">
        <v>74</v>
      </c>
      <c r="E56" s="286" t="s">
        <v>30</v>
      </c>
      <c r="F56" s="286" t="s">
        <v>30</v>
      </c>
      <c r="G56" s="287">
        <v>21</v>
      </c>
      <c r="H56" s="286">
        <v>1</v>
      </c>
      <c r="I56" s="286">
        <f>G56/H56</f>
        <v>21</v>
      </c>
      <c r="J56" s="286">
        <v>1</v>
      </c>
      <c r="K56" s="286" t="s">
        <v>30</v>
      </c>
      <c r="L56" s="287">
        <v>14545.17</v>
      </c>
      <c r="M56" s="287">
        <v>2679</v>
      </c>
      <c r="N56" s="284">
        <v>44477</v>
      </c>
      <c r="O56" s="283" t="s">
        <v>43</v>
      </c>
      <c r="P56" s="279"/>
      <c r="Q56" s="293"/>
      <c r="R56" s="293"/>
      <c r="S56" s="293"/>
      <c r="T56" s="293"/>
      <c r="U56" s="294"/>
      <c r="V56" s="294"/>
      <c r="W56" s="295"/>
      <c r="X56" s="278"/>
      <c r="Y56" s="295"/>
      <c r="Z56" s="294"/>
      <c r="AA56" s="8"/>
      <c r="AB56" s="278"/>
    </row>
    <row r="57" spans="1:28" ht="25.35" customHeight="1">
      <c r="A57" s="282">
        <v>39</v>
      </c>
      <c r="B57" s="282">
        <v>14</v>
      </c>
      <c r="C57" s="288" t="s">
        <v>481</v>
      </c>
      <c r="D57" s="287">
        <v>60</v>
      </c>
      <c r="E57" s="287">
        <v>3800</v>
      </c>
      <c r="F57" s="291">
        <f>(D57-E57)/E57</f>
        <v>-0.98421052631578942</v>
      </c>
      <c r="G57" s="287">
        <v>12</v>
      </c>
      <c r="H57" s="286">
        <v>1</v>
      </c>
      <c r="I57" s="286">
        <f>G57/H57</f>
        <v>12</v>
      </c>
      <c r="J57" s="286">
        <v>1</v>
      </c>
      <c r="K57" s="286">
        <v>13</v>
      </c>
      <c r="L57" s="287">
        <v>50010</v>
      </c>
      <c r="M57" s="287">
        <v>8568</v>
      </c>
      <c r="N57" s="284">
        <v>44512</v>
      </c>
      <c r="O57" s="283" t="s">
        <v>33</v>
      </c>
      <c r="P57" s="279"/>
      <c r="Q57" s="293"/>
      <c r="R57" s="293"/>
      <c r="S57" s="293"/>
      <c r="T57" s="295"/>
      <c r="U57" s="295"/>
      <c r="V57" s="294"/>
      <c r="W57" s="295"/>
      <c r="X57" s="294"/>
      <c r="Y57" s="278"/>
      <c r="Z57" s="8"/>
      <c r="AA57" s="295"/>
      <c r="AB57" s="278"/>
    </row>
    <row r="58" spans="1:28" ht="25.35" customHeight="1">
      <c r="A58" s="282">
        <v>40</v>
      </c>
      <c r="B58" s="290" t="s">
        <v>30</v>
      </c>
      <c r="C58" s="288" t="s">
        <v>306</v>
      </c>
      <c r="D58" s="287">
        <v>19</v>
      </c>
      <c r="E58" s="286" t="s">
        <v>30</v>
      </c>
      <c r="F58" s="286" t="s">
        <v>30</v>
      </c>
      <c r="G58" s="287">
        <v>3</v>
      </c>
      <c r="H58" s="286">
        <v>1</v>
      </c>
      <c r="I58" s="286">
        <f>G58/H58</f>
        <v>3</v>
      </c>
      <c r="J58" s="286">
        <v>1</v>
      </c>
      <c r="K58" s="286" t="s">
        <v>30</v>
      </c>
      <c r="L58" s="287">
        <v>415657</v>
      </c>
      <c r="M58" s="287">
        <v>61684</v>
      </c>
      <c r="N58" s="284">
        <v>44470</v>
      </c>
      <c r="O58" s="283" t="s">
        <v>52</v>
      </c>
      <c r="P58" s="279"/>
      <c r="Q58" s="293"/>
      <c r="R58" s="293"/>
      <c r="S58" s="293"/>
      <c r="T58" s="293"/>
      <c r="U58" s="294"/>
      <c r="V58" s="294"/>
      <c r="W58" s="278"/>
      <c r="X58" s="295"/>
      <c r="Y58" s="295"/>
      <c r="Z58" s="8"/>
      <c r="AA58" s="294"/>
      <c r="AB58" s="278"/>
    </row>
    <row r="59" spans="1:28" ht="25.35" customHeight="1">
      <c r="A59" s="248"/>
      <c r="B59" s="248"/>
      <c r="C59" s="266" t="s">
        <v>141</v>
      </c>
      <c r="D59" s="280">
        <f>SUM(D47:D58)</f>
        <v>234445.22000000003</v>
      </c>
      <c r="E59" s="280">
        <v>191098.28</v>
      </c>
      <c r="F59" s="292">
        <f t="shared" ref="F58:F59" si="3">(D59-E59)/E59</f>
        <v>0.22683061302278615</v>
      </c>
      <c r="G59" s="280">
        <f t="shared" ref="E59:G59" si="4">SUM(G47:G58)</f>
        <v>36993</v>
      </c>
      <c r="H59" s="280"/>
      <c r="I59" s="251"/>
      <c r="J59" s="250"/>
      <c r="K59" s="252"/>
      <c r="L59" s="253"/>
      <c r="M59" s="257"/>
      <c r="N59" s="254"/>
      <c r="O59" s="281"/>
      <c r="R59" s="279"/>
    </row>
    <row r="60" spans="1:28" ht="23.1" customHeight="1">
      <c r="W60" s="33"/>
    </row>
    <row r="61" spans="1:28" ht="17.25" customHeight="1"/>
    <row r="72" spans="16:18">
      <c r="R72" s="279"/>
    </row>
    <row r="77" spans="16:18">
      <c r="P77" s="279"/>
    </row>
    <row r="81" ht="12" customHeight="1"/>
  </sheetData>
  <sortState xmlns:xlrd2="http://schemas.microsoft.com/office/spreadsheetml/2017/richdata2" ref="B13:O58">
    <sortCondition descending="1" ref="D13:D58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384</v>
      </c>
      <c r="F1" s="235"/>
      <c r="G1" s="235"/>
      <c r="H1" s="235"/>
      <c r="I1" s="235"/>
    </row>
    <row r="2" spans="1:28" ht="19.5" customHeight="1">
      <c r="E2" s="235" t="s">
        <v>385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 ht="21.6">
      <c r="A6" s="337"/>
      <c r="B6" s="337"/>
      <c r="C6" s="340"/>
      <c r="D6" s="237" t="s">
        <v>382</v>
      </c>
      <c r="E6" s="237" t="s">
        <v>378</v>
      </c>
      <c r="F6" s="340"/>
      <c r="G6" s="340" t="s">
        <v>382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03"/>
      <c r="E9" s="303"/>
      <c r="F9" s="339" t="s">
        <v>15</v>
      </c>
      <c r="G9" s="303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04" t="s">
        <v>383</v>
      </c>
      <c r="E10" s="304" t="s">
        <v>379</v>
      </c>
      <c r="F10" s="340"/>
      <c r="G10" s="304" t="s">
        <v>383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04" t="s">
        <v>14</v>
      </c>
      <c r="E11" s="237" t="s">
        <v>14</v>
      </c>
      <c r="F11" s="340"/>
      <c r="G11" s="304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05"/>
      <c r="E12" s="238" t="s">
        <v>2</v>
      </c>
      <c r="F12" s="341"/>
      <c r="G12" s="305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67</v>
      </c>
      <c r="C15" s="288" t="s">
        <v>386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377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387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357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388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351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67</v>
      </c>
      <c r="C21" s="288" t="s">
        <v>389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390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373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343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335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308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52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481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319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306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52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360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286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287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350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2" customHeight="1">
      <c r="A35" s="248"/>
      <c r="B35" s="248"/>
      <c r="C35" s="266" t="s">
        <v>85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285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392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190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98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99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67</v>
      </c>
      <c r="C40" s="288" t="s">
        <v>391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374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287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362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99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288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52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356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56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333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358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359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2" customHeight="1">
      <c r="A47" s="248"/>
      <c r="B47" s="248"/>
      <c r="C47" s="266" t="s">
        <v>116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363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364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117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2" style="277" bestFit="1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380</v>
      </c>
      <c r="F1" s="235"/>
      <c r="G1" s="235"/>
      <c r="H1" s="235"/>
      <c r="I1" s="235"/>
    </row>
    <row r="2" spans="1:28" ht="19.5" customHeight="1">
      <c r="E2" s="235" t="s">
        <v>381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 ht="21.6">
      <c r="A6" s="337"/>
      <c r="B6" s="337"/>
      <c r="C6" s="340"/>
      <c r="D6" s="237" t="s">
        <v>378</v>
      </c>
      <c r="E6" s="237" t="s">
        <v>371</v>
      </c>
      <c r="F6" s="340"/>
      <c r="G6" s="340" t="s">
        <v>378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00"/>
      <c r="E9" s="300"/>
      <c r="F9" s="339" t="s">
        <v>15</v>
      </c>
      <c r="G9" s="300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01" t="s">
        <v>379</v>
      </c>
      <c r="E10" s="301" t="s">
        <v>372</v>
      </c>
      <c r="F10" s="340"/>
      <c r="G10" s="301" t="s">
        <v>379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01" t="s">
        <v>14</v>
      </c>
      <c r="E11" s="237" t="s">
        <v>14</v>
      </c>
      <c r="F11" s="340"/>
      <c r="G11" s="301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02"/>
      <c r="E12" s="238" t="s">
        <v>2</v>
      </c>
      <c r="F12" s="341"/>
      <c r="G12" s="302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367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67</v>
      </c>
      <c r="C14" s="288" t="s">
        <v>368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357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343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351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67</v>
      </c>
      <c r="C18" s="288" t="s">
        <v>373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375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360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361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308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52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481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319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335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306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52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67</v>
      </c>
      <c r="C27" s="288" t="s">
        <v>374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287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286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287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285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288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52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356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56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376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190</v>
      </c>
      <c r="O32" s="281" t="s">
        <v>73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341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350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2" customHeight="1">
      <c r="A35" s="248"/>
      <c r="B35" s="248"/>
      <c r="C35" s="266" t="s">
        <v>85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333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362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99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377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190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98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344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56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66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358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359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244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363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364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226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2" style="277" bestFit="1" customWidth="1"/>
    <col min="25" max="25" width="13.6640625" style="277" customWidth="1"/>
    <col min="26" max="26" width="12.5546875" style="277" bestFit="1" customWidth="1"/>
    <col min="27" max="16384" width="8.88671875" style="277"/>
  </cols>
  <sheetData>
    <row r="1" spans="1:28" ht="19.5" customHeight="1">
      <c r="E1" s="235" t="s">
        <v>369</v>
      </c>
      <c r="F1" s="235"/>
      <c r="G1" s="235"/>
      <c r="H1" s="235"/>
      <c r="I1" s="235"/>
    </row>
    <row r="2" spans="1:28" ht="19.5" customHeight="1">
      <c r="E2" s="235" t="s">
        <v>370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>
      <c r="A6" s="337"/>
      <c r="B6" s="337"/>
      <c r="C6" s="340"/>
      <c r="D6" s="237" t="s">
        <v>371</v>
      </c>
      <c r="E6" s="237" t="s">
        <v>352</v>
      </c>
      <c r="F6" s="340"/>
      <c r="G6" s="340" t="s">
        <v>371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260"/>
      <c r="E9" s="260"/>
      <c r="F9" s="339" t="s">
        <v>15</v>
      </c>
      <c r="G9" s="260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261" t="s">
        <v>372</v>
      </c>
      <c r="E10" s="261" t="s">
        <v>353</v>
      </c>
      <c r="F10" s="340"/>
      <c r="G10" s="261" t="s">
        <v>372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261" t="s">
        <v>14</v>
      </c>
      <c r="E11" s="237" t="s">
        <v>14</v>
      </c>
      <c r="F11" s="340"/>
      <c r="G11" s="261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262"/>
      <c r="E12" s="238" t="s">
        <v>2</v>
      </c>
      <c r="F12" s="341"/>
      <c r="G12" s="262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67</v>
      </c>
      <c r="C13" s="288" t="s">
        <v>357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367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190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351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343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67</v>
      </c>
      <c r="C17" s="288" t="s">
        <v>360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361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319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481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308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335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306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52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341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285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288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52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356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56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286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287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350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67</v>
      </c>
      <c r="C31" s="288" t="s">
        <v>362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99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67</v>
      </c>
      <c r="C32" s="288" t="s">
        <v>363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364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327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342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2" customHeight="1">
      <c r="A35" s="248"/>
      <c r="B35" s="248"/>
      <c r="C35" s="266" t="s">
        <v>85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368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190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98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99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67</v>
      </c>
      <c r="C39" s="288" t="s">
        <v>365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366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264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265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358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359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326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99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187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8671875" defaultRowHeight="14.4"/>
  <cols>
    <col min="1" max="1" width="4.109375" style="234" customWidth="1"/>
    <col min="2" max="2" width="5.88671875" style="234" customWidth="1"/>
    <col min="3" max="3" width="29.44140625" style="234" customWidth="1"/>
    <col min="4" max="4" width="13.44140625" style="234" customWidth="1"/>
    <col min="5" max="5" width="14" style="234" customWidth="1"/>
    <col min="6" max="6" width="15.44140625" style="234" customWidth="1"/>
    <col min="7" max="7" width="12.109375" style="234" bestFit="1" customWidth="1"/>
    <col min="8" max="8" width="10.88671875" style="234" customWidth="1"/>
    <col min="9" max="9" width="12" style="234" customWidth="1"/>
    <col min="10" max="10" width="10.5546875" style="234" customWidth="1"/>
    <col min="11" max="11" width="12.109375" style="234" bestFit="1" customWidth="1"/>
    <col min="12" max="12" width="13.44140625" style="234" customWidth="1"/>
    <col min="13" max="13" width="13" style="234" customWidth="1"/>
    <col min="14" max="14" width="14" style="234" customWidth="1"/>
    <col min="15" max="15" width="15.44140625" style="234" customWidth="1"/>
    <col min="16" max="16" width="6.44140625" style="234" customWidth="1"/>
    <col min="17" max="17" width="8.44140625" style="234" customWidth="1"/>
    <col min="18" max="19" width="8.5546875" style="234" customWidth="1"/>
    <col min="20" max="20" width="13.88671875" style="234" customWidth="1"/>
    <col min="21" max="21" width="12.33203125" style="234" customWidth="1"/>
    <col min="22" max="22" width="11.88671875" style="234" bestFit="1" customWidth="1"/>
    <col min="23" max="23" width="14.88671875" style="234" customWidth="1"/>
    <col min="24" max="24" width="13.6640625" style="234" customWidth="1"/>
    <col min="25" max="25" width="12" style="234" bestFit="1" customWidth="1"/>
    <col min="26" max="26" width="12.5546875" style="234" bestFit="1" customWidth="1"/>
    <col min="27" max="16384" width="8.88671875" style="234"/>
  </cols>
  <sheetData>
    <row r="1" spans="1:27" ht="19.5" customHeight="1">
      <c r="E1" s="235" t="s">
        <v>354</v>
      </c>
      <c r="F1" s="235"/>
      <c r="G1" s="235"/>
      <c r="H1" s="235"/>
      <c r="I1" s="235"/>
    </row>
    <row r="2" spans="1:27" ht="19.5" customHeight="1">
      <c r="E2" s="235" t="s">
        <v>355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237" t="s">
        <v>352</v>
      </c>
      <c r="E6" s="237" t="s">
        <v>345</v>
      </c>
      <c r="F6" s="340"/>
      <c r="G6" s="340" t="s">
        <v>352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60"/>
      <c r="E9" s="260"/>
      <c r="F9" s="339" t="s">
        <v>15</v>
      </c>
      <c r="G9" s="260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7" ht="21.6">
      <c r="A10" s="337"/>
      <c r="B10" s="337"/>
      <c r="C10" s="340"/>
      <c r="D10" s="261" t="s">
        <v>353</v>
      </c>
      <c r="E10" s="261" t="s">
        <v>346</v>
      </c>
      <c r="F10" s="340"/>
      <c r="G10" s="261" t="s">
        <v>353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7">
      <c r="A11" s="337"/>
      <c r="B11" s="337"/>
      <c r="C11" s="340"/>
      <c r="D11" s="261" t="s">
        <v>14</v>
      </c>
      <c r="E11" s="237" t="s">
        <v>14</v>
      </c>
      <c r="F11" s="340"/>
      <c r="G11" s="261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43"/>
      <c r="T11" s="243"/>
      <c r="U11" s="240"/>
    </row>
    <row r="12" spans="1:27" ht="15.6" customHeight="1" thickBot="1">
      <c r="A12" s="337"/>
      <c r="B12" s="338"/>
      <c r="C12" s="341"/>
      <c r="D12" s="262"/>
      <c r="E12" s="238" t="s">
        <v>2</v>
      </c>
      <c r="F12" s="341"/>
      <c r="G12" s="262" t="s">
        <v>17</v>
      </c>
      <c r="H12" s="263"/>
      <c r="I12" s="341"/>
      <c r="J12" s="263"/>
      <c r="K12" s="263"/>
      <c r="L12" s="263"/>
      <c r="M12" s="263"/>
      <c r="N12" s="263"/>
      <c r="O12" s="341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343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67</v>
      </c>
      <c r="C14" s="270" t="s">
        <v>351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67</v>
      </c>
      <c r="C15" s="270" t="s">
        <v>481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319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73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306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52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308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335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341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285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67</v>
      </c>
      <c r="C22" s="270" t="s">
        <v>356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56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288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52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67</v>
      </c>
      <c r="C26" s="288" t="s">
        <v>350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286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287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342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332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52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327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357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190</v>
      </c>
      <c r="O31" s="265" t="s">
        <v>73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325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98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344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56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2" customHeight="1">
      <c r="A35" s="248"/>
      <c r="B35" s="248"/>
      <c r="C35" s="266" t="s">
        <v>85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333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313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300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326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99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358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359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264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265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170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114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4.88671875" style="137" customWidth="1"/>
    <col min="25" max="25" width="12.5546875" style="137" bestFit="1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347</v>
      </c>
      <c r="F1" s="2"/>
      <c r="G1" s="2"/>
      <c r="H1" s="2"/>
      <c r="I1" s="2"/>
    </row>
    <row r="2" spans="1:27" ht="19.5" customHeight="1">
      <c r="E2" s="2" t="s">
        <v>348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 ht="21.6">
      <c r="A6" s="337"/>
      <c r="B6" s="337"/>
      <c r="C6" s="340"/>
      <c r="D6" s="138" t="s">
        <v>345</v>
      </c>
      <c r="E6" s="138" t="s">
        <v>337</v>
      </c>
      <c r="F6" s="340"/>
      <c r="G6" s="138" t="s">
        <v>345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27"/>
      <c r="E9" s="227"/>
      <c r="F9" s="339" t="s">
        <v>15</v>
      </c>
      <c r="G9" s="227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228" t="s">
        <v>346</v>
      </c>
      <c r="E10" s="228" t="s">
        <v>339</v>
      </c>
      <c r="F10" s="340"/>
      <c r="G10" s="228" t="s">
        <v>346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28" t="s">
        <v>14</v>
      </c>
      <c r="E11" s="138" t="s">
        <v>14</v>
      </c>
      <c r="F11" s="340"/>
      <c r="G11" s="228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29"/>
      <c r="E12" s="5" t="s">
        <v>2</v>
      </c>
      <c r="F12" s="341"/>
      <c r="G12" s="229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67</v>
      </c>
      <c r="C13" s="164" t="s">
        <v>343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335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319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308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341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306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52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285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288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52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286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287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342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332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52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327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325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351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190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313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333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481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190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350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190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305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344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56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98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484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334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349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326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244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338</v>
      </c>
      <c r="F1" s="2"/>
      <c r="G1" s="2"/>
      <c r="H1" s="2"/>
      <c r="I1" s="2"/>
    </row>
    <row r="2" spans="1:27" ht="19.5" customHeight="1">
      <c r="E2" s="2" t="s">
        <v>340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 ht="21.6">
      <c r="A6" s="337"/>
      <c r="B6" s="337"/>
      <c r="C6" s="340"/>
      <c r="D6" s="138" t="s">
        <v>337</v>
      </c>
      <c r="E6" s="138" t="s">
        <v>328</v>
      </c>
      <c r="F6" s="340"/>
      <c r="G6" s="138" t="s">
        <v>337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24"/>
      <c r="E9" s="224"/>
      <c r="F9" s="339" t="s">
        <v>15</v>
      </c>
      <c r="G9" s="224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225" t="s">
        <v>339</v>
      </c>
      <c r="E10" s="225" t="s">
        <v>329</v>
      </c>
      <c r="F10" s="340"/>
      <c r="G10" s="225" t="s">
        <v>339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25" t="s">
        <v>14</v>
      </c>
      <c r="E11" s="138" t="s">
        <v>14</v>
      </c>
      <c r="F11" s="340"/>
      <c r="G11" s="225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26"/>
      <c r="E12" s="5" t="s">
        <v>2</v>
      </c>
      <c r="F12" s="341"/>
      <c r="G12" s="226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308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67</v>
      </c>
      <c r="C15" s="164" t="s">
        <v>335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306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52</v>
      </c>
      <c r="P16" s="140"/>
    </row>
    <row r="17" spans="1:26" ht="25.35" customHeight="1">
      <c r="A17" s="157">
        <v>5</v>
      </c>
      <c r="B17" s="157" t="s">
        <v>67</v>
      </c>
      <c r="C17" s="164" t="s">
        <v>342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285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332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52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288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52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327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300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325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343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190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333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67</v>
      </c>
      <c r="C28" s="164" t="s">
        <v>344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56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245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113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111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113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258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52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207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341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190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313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264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265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334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98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326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99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244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320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330</v>
      </c>
      <c r="F1" s="2"/>
      <c r="G1" s="2"/>
      <c r="H1" s="2"/>
      <c r="I1" s="2"/>
    </row>
    <row r="2" spans="1:27" ht="19.5" customHeight="1">
      <c r="E2" s="2" t="s">
        <v>331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328</v>
      </c>
      <c r="E6" s="138" t="s">
        <v>321</v>
      </c>
      <c r="F6" s="340"/>
      <c r="G6" s="138" t="s">
        <v>328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21"/>
      <c r="E9" s="221"/>
      <c r="F9" s="339" t="s">
        <v>15</v>
      </c>
      <c r="G9" s="221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22" t="s">
        <v>329</v>
      </c>
      <c r="E10" s="222" t="s">
        <v>322</v>
      </c>
      <c r="F10" s="340"/>
      <c r="G10" s="222" t="s">
        <v>329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22" t="s">
        <v>14</v>
      </c>
      <c r="E11" s="138" t="s">
        <v>14</v>
      </c>
      <c r="F11" s="340"/>
      <c r="G11" s="222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23"/>
      <c r="E12" s="5" t="s">
        <v>2</v>
      </c>
      <c r="F12" s="341"/>
      <c r="G12" s="223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319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306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308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67</v>
      </c>
      <c r="C16" s="164" t="s">
        <v>332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52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285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67</v>
      </c>
      <c r="C18" s="164" t="s">
        <v>327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288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67</v>
      </c>
      <c r="C20" s="164" t="s">
        <v>333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325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286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287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300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245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113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67</v>
      </c>
      <c r="C27" s="164" t="s">
        <v>334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313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335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207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66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98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326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264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265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2" customHeight="1">
      <c r="A35" s="144"/>
      <c r="B35" s="144"/>
      <c r="C35" s="159" t="s">
        <v>85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236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213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212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242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243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244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336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323</v>
      </c>
      <c r="F1" s="2"/>
      <c r="G1" s="2"/>
      <c r="H1" s="2"/>
      <c r="I1" s="2"/>
    </row>
    <row r="2" spans="1:27" ht="19.5" customHeight="1">
      <c r="E2" s="2" t="s">
        <v>324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321</v>
      </c>
      <c r="E6" s="138" t="s">
        <v>315</v>
      </c>
      <c r="F6" s="340"/>
      <c r="G6" s="138" t="s">
        <v>321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18"/>
      <c r="E9" s="218"/>
      <c r="F9" s="339" t="s">
        <v>15</v>
      </c>
      <c r="G9" s="218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19" t="s">
        <v>322</v>
      </c>
      <c r="E10" s="219" t="s">
        <v>316</v>
      </c>
      <c r="F10" s="340"/>
      <c r="G10" s="219" t="s">
        <v>322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19" t="s">
        <v>14</v>
      </c>
      <c r="E11" s="138" t="s">
        <v>14</v>
      </c>
      <c r="F11" s="340"/>
      <c r="G11" s="219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20"/>
      <c r="E12" s="5" t="s">
        <v>2</v>
      </c>
      <c r="F12" s="341"/>
      <c r="G12" s="220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67</v>
      </c>
      <c r="C13" s="164" t="s">
        <v>319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308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306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52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285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67</v>
      </c>
      <c r="C18" s="164" t="s">
        <v>325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300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286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287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245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113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313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207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314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263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213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276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236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299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67</v>
      </c>
      <c r="C32" s="164" t="s">
        <v>326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99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242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273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2" customHeight="1">
      <c r="A35" s="144"/>
      <c r="B35" s="144"/>
      <c r="C35" s="159" t="s">
        <v>85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327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190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98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99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264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259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244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261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187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317</v>
      </c>
      <c r="F1" s="2"/>
      <c r="G1" s="2"/>
      <c r="H1" s="2"/>
      <c r="I1" s="2"/>
    </row>
    <row r="2" spans="1:27" ht="19.5" customHeight="1">
      <c r="E2" s="2" t="s">
        <v>318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315</v>
      </c>
      <c r="E6" s="138" t="s">
        <v>310</v>
      </c>
      <c r="F6" s="340"/>
      <c r="G6" s="138" t="s">
        <v>315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15"/>
      <c r="E9" s="215"/>
      <c r="F9" s="339" t="s">
        <v>15</v>
      </c>
      <c r="G9" s="215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16" t="s">
        <v>316</v>
      </c>
      <c r="E10" s="216" t="s">
        <v>309</v>
      </c>
      <c r="F10" s="340"/>
      <c r="G10" s="216" t="s">
        <v>316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16" t="s">
        <v>14</v>
      </c>
      <c r="E11" s="138" t="s">
        <v>14</v>
      </c>
      <c r="F11" s="340"/>
      <c r="G11" s="216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17"/>
      <c r="E12" s="5" t="s">
        <v>2</v>
      </c>
      <c r="F12" s="341"/>
      <c r="G12" s="217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306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67</v>
      </c>
      <c r="C14" s="164" t="s">
        <v>308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285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288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319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190</v>
      </c>
      <c r="O17" s="158" t="s">
        <v>73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286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300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67</v>
      </c>
      <c r="C20" s="164" t="s">
        <v>313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67</v>
      </c>
      <c r="C21" s="164" t="s">
        <v>314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276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245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113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299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273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263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207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236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213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212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192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73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98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99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264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265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2" customHeight="1">
      <c r="A35" s="144"/>
      <c r="B35" s="144"/>
      <c r="C35" s="159" t="s">
        <v>85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244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75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485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301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242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259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320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311</v>
      </c>
      <c r="F1" s="2"/>
      <c r="G1" s="2"/>
      <c r="H1" s="2"/>
      <c r="I1" s="2"/>
    </row>
    <row r="2" spans="1:27" ht="19.5" customHeight="1">
      <c r="E2" s="2" t="s">
        <v>312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310</v>
      </c>
      <c r="E6" s="138" t="s">
        <v>295</v>
      </c>
      <c r="F6" s="340"/>
      <c r="G6" s="138" t="s">
        <v>310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11"/>
      <c r="E9" s="211"/>
      <c r="F9" s="339" t="s">
        <v>15</v>
      </c>
      <c r="G9" s="211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12" t="s">
        <v>309</v>
      </c>
      <c r="E10" s="212" t="s">
        <v>296</v>
      </c>
      <c r="F10" s="340"/>
      <c r="G10" s="212" t="s">
        <v>309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12" t="s">
        <v>14</v>
      </c>
      <c r="E11" s="138" t="s">
        <v>14</v>
      </c>
      <c r="F11" s="340"/>
      <c r="G11" s="212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13"/>
      <c r="E12" s="5" t="s">
        <v>2</v>
      </c>
      <c r="F12" s="341"/>
      <c r="G12" s="213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306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52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285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67</v>
      </c>
      <c r="C16" s="164" t="s">
        <v>300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276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307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286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287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299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245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273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236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207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263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213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259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192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73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264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265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98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99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485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301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308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190</v>
      </c>
      <c r="O33" s="154" t="s">
        <v>52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170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291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242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243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244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230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231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249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261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187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D454-B525-40D5-B484-0AA15B73E601}">
  <dimension ref="A1:AI73"/>
  <sheetViews>
    <sheetView topLeftCell="A25" zoomScale="60" zoomScaleNormal="60" workbookViewId="0">
      <selection activeCell="D51" sqref="D51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" style="277" bestFit="1" customWidth="1"/>
    <col min="27" max="27" width="12.5546875" style="277" bestFit="1" customWidth="1"/>
    <col min="28" max="31" width="8.88671875" style="277"/>
    <col min="32" max="32" width="10.88671875" style="277" bestFit="1" customWidth="1"/>
    <col min="33" max="33" width="9.6640625" style="277" bestFit="1" customWidth="1"/>
    <col min="34" max="16384" width="8.88671875" style="277"/>
  </cols>
  <sheetData>
    <row r="1" spans="1:35" ht="19.5" customHeight="1">
      <c r="E1" s="235" t="s">
        <v>472</v>
      </c>
      <c r="F1" s="235"/>
      <c r="G1" s="235"/>
      <c r="H1" s="235"/>
      <c r="I1" s="235"/>
    </row>
    <row r="2" spans="1:35" ht="19.5" customHeight="1">
      <c r="E2" s="235" t="s">
        <v>473</v>
      </c>
      <c r="F2" s="235"/>
      <c r="G2" s="235"/>
      <c r="H2" s="235"/>
      <c r="I2" s="235"/>
      <c r="J2" s="235"/>
      <c r="K2" s="235"/>
    </row>
    <row r="4" spans="1:35" ht="15.75" customHeight="1" thickBot="1"/>
    <row r="5" spans="1:35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35" ht="21.6">
      <c r="A6" s="337"/>
      <c r="B6" s="337"/>
      <c r="C6" s="340"/>
      <c r="D6" s="237" t="s">
        <v>470</v>
      </c>
      <c r="E6" s="237" t="s">
        <v>459</v>
      </c>
      <c r="F6" s="340"/>
      <c r="G6" s="340" t="s">
        <v>470</v>
      </c>
      <c r="H6" s="340"/>
      <c r="I6" s="340"/>
      <c r="J6" s="340"/>
      <c r="K6" s="340"/>
      <c r="L6" s="340"/>
      <c r="M6" s="340"/>
      <c r="N6" s="340"/>
      <c r="O6" s="340"/>
    </row>
    <row r="7" spans="1:35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35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35" ht="15" customHeight="1">
      <c r="A9" s="336"/>
      <c r="B9" s="336"/>
      <c r="C9" s="339" t="s">
        <v>13</v>
      </c>
      <c r="D9" s="327"/>
      <c r="E9" s="327"/>
      <c r="F9" s="339" t="s">
        <v>15</v>
      </c>
      <c r="G9" s="327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35" ht="21.6">
      <c r="A10" s="337"/>
      <c r="B10" s="337"/>
      <c r="C10" s="340"/>
      <c r="D10" s="328" t="s">
        <v>471</v>
      </c>
      <c r="E10" s="328" t="s">
        <v>460</v>
      </c>
      <c r="F10" s="340"/>
      <c r="G10" s="328" t="s">
        <v>471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35">
      <c r="A11" s="337"/>
      <c r="B11" s="337"/>
      <c r="C11" s="340"/>
      <c r="D11" s="328" t="s">
        <v>14</v>
      </c>
      <c r="E11" s="237" t="s">
        <v>14</v>
      </c>
      <c r="F11" s="340"/>
      <c r="G11" s="328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35" ht="15.6" customHeight="1" thickBot="1">
      <c r="A12" s="337"/>
      <c r="B12" s="338"/>
      <c r="C12" s="341"/>
      <c r="D12" s="329"/>
      <c r="E12" s="238" t="s">
        <v>2</v>
      </c>
      <c r="F12" s="341"/>
      <c r="G12" s="329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278"/>
      <c r="X12" s="278"/>
      <c r="Y12" s="33"/>
      <c r="AA12" s="8"/>
    </row>
    <row r="13" spans="1:35" ht="25.35" customHeight="1">
      <c r="A13" s="282">
        <v>1</v>
      </c>
      <c r="B13" s="282">
        <v>1</v>
      </c>
      <c r="C13" s="288" t="s">
        <v>429</v>
      </c>
      <c r="D13" s="287">
        <v>28326.389999999996</v>
      </c>
      <c r="E13" s="286">
        <v>44453.360000000008</v>
      </c>
      <c r="F13" s="291">
        <f>(D13-E13)/E13</f>
        <v>-0.36278405051946599</v>
      </c>
      <c r="G13" s="287">
        <v>3841</v>
      </c>
      <c r="H13" s="286">
        <v>154</v>
      </c>
      <c r="I13" s="286">
        <f t="shared" ref="I13:I22" si="0">G13/H13</f>
        <v>24.941558441558442</v>
      </c>
      <c r="J13" s="286">
        <v>10</v>
      </c>
      <c r="K13" s="286">
        <v>5</v>
      </c>
      <c r="L13" s="287">
        <v>555485.4</v>
      </c>
      <c r="M13" s="287">
        <v>77777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78"/>
      <c r="AA13" s="295"/>
    </row>
    <row r="14" spans="1:35" ht="25.35" customHeight="1">
      <c r="A14" s="282">
        <v>2</v>
      </c>
      <c r="B14" s="282">
        <v>2</v>
      </c>
      <c r="C14" s="288" t="s">
        <v>412</v>
      </c>
      <c r="D14" s="287">
        <v>18896</v>
      </c>
      <c r="E14" s="287">
        <v>24842.05</v>
      </c>
      <c r="F14" s="291">
        <f>(D14-E14)/E14</f>
        <v>-0.23935424008888154</v>
      </c>
      <c r="G14" s="287">
        <v>2724</v>
      </c>
      <c r="H14" s="286">
        <v>133</v>
      </c>
      <c r="I14" s="286">
        <f t="shared" si="0"/>
        <v>20.481203007518797</v>
      </c>
      <c r="J14" s="286">
        <v>9</v>
      </c>
      <c r="K14" s="286">
        <v>7</v>
      </c>
      <c r="L14" s="287">
        <v>762063.18</v>
      </c>
      <c r="M14" s="287">
        <v>110362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295"/>
      <c r="AA14" s="8"/>
      <c r="AB14" s="278"/>
    </row>
    <row r="15" spans="1:35" ht="25.35" customHeight="1">
      <c r="A15" s="282">
        <v>3</v>
      </c>
      <c r="B15" s="282">
        <v>3</v>
      </c>
      <c r="C15" s="288" t="s">
        <v>454</v>
      </c>
      <c r="D15" s="287">
        <v>16907.86</v>
      </c>
      <c r="E15" s="286">
        <v>21200.97</v>
      </c>
      <c r="F15" s="291">
        <f>(D15-E15)/E15</f>
        <v>-0.20249592353557411</v>
      </c>
      <c r="G15" s="287">
        <v>2619</v>
      </c>
      <c r="H15" s="286">
        <v>131</v>
      </c>
      <c r="I15" s="286">
        <f t="shared" si="0"/>
        <v>19.992366412213741</v>
      </c>
      <c r="J15" s="286">
        <v>16</v>
      </c>
      <c r="K15" s="286">
        <v>2</v>
      </c>
      <c r="L15" s="287">
        <v>38297</v>
      </c>
      <c r="M15" s="287">
        <v>6033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35" ht="25.35" customHeight="1">
      <c r="A16" s="282">
        <v>4</v>
      </c>
      <c r="B16" s="282" t="s">
        <v>67</v>
      </c>
      <c r="C16" s="288" t="s">
        <v>463</v>
      </c>
      <c r="D16" s="287">
        <v>15129.15</v>
      </c>
      <c r="E16" s="286" t="s">
        <v>30</v>
      </c>
      <c r="F16" s="286" t="s">
        <v>30</v>
      </c>
      <c r="G16" s="287">
        <v>2856</v>
      </c>
      <c r="H16" s="286">
        <v>229</v>
      </c>
      <c r="I16" s="286">
        <f t="shared" si="0"/>
        <v>12.471615720524017</v>
      </c>
      <c r="J16" s="286">
        <v>19</v>
      </c>
      <c r="K16" s="286">
        <v>1</v>
      </c>
      <c r="L16" s="287">
        <v>15129</v>
      </c>
      <c r="M16" s="287">
        <v>2856</v>
      </c>
      <c r="N16" s="284">
        <v>44589</v>
      </c>
      <c r="O16" s="283" t="s">
        <v>33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  <c r="AE16" s="293"/>
      <c r="AF16" s="330"/>
      <c r="AG16" s="330"/>
      <c r="AH16" s="330"/>
      <c r="AI16" s="330"/>
    </row>
    <row r="17" spans="1:35" ht="25.35" customHeight="1">
      <c r="A17" s="282">
        <v>5</v>
      </c>
      <c r="B17" s="282">
        <v>6</v>
      </c>
      <c r="C17" s="288" t="s">
        <v>427</v>
      </c>
      <c r="D17" s="287">
        <v>12845.14</v>
      </c>
      <c r="E17" s="286">
        <v>15322.66</v>
      </c>
      <c r="F17" s="291">
        <f>(D17-E17)/E17</f>
        <v>-0.16168994156367109</v>
      </c>
      <c r="G17" s="287">
        <v>2443</v>
      </c>
      <c r="H17" s="286">
        <v>166</v>
      </c>
      <c r="I17" s="286">
        <f t="shared" si="0"/>
        <v>14.716867469879517</v>
      </c>
      <c r="J17" s="286">
        <v>12</v>
      </c>
      <c r="K17" s="286">
        <v>4</v>
      </c>
      <c r="L17" s="287">
        <v>141997</v>
      </c>
      <c r="M17" s="287">
        <v>27772</v>
      </c>
      <c r="N17" s="284">
        <v>44568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35" ht="25.35" customHeight="1">
      <c r="A18" s="282">
        <v>6</v>
      </c>
      <c r="B18" s="282">
        <v>7</v>
      </c>
      <c r="C18" s="288" t="s">
        <v>411</v>
      </c>
      <c r="D18" s="287">
        <v>12751.16</v>
      </c>
      <c r="E18" s="287">
        <v>13080.96</v>
      </c>
      <c r="F18" s="291">
        <f>(D18-E18)/E18</f>
        <v>-2.5212216840354171E-2</v>
      </c>
      <c r="G18" s="287">
        <v>2440</v>
      </c>
      <c r="H18" s="286">
        <v>123</v>
      </c>
      <c r="I18" s="286">
        <f t="shared" si="0"/>
        <v>19.837398373983739</v>
      </c>
      <c r="J18" s="286">
        <v>10</v>
      </c>
      <c r="K18" s="286">
        <v>6</v>
      </c>
      <c r="L18" s="287">
        <v>289841</v>
      </c>
      <c r="M18" s="287">
        <v>58977</v>
      </c>
      <c r="N18" s="284">
        <v>44554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295"/>
      <c r="Y18" s="295"/>
      <c r="Z18" s="278"/>
      <c r="AA18" s="8"/>
      <c r="AB18" s="278"/>
      <c r="AE18" s="293"/>
      <c r="AF18" s="331"/>
      <c r="AG18" s="331"/>
      <c r="AH18" s="331"/>
      <c r="AI18" s="331"/>
    </row>
    <row r="19" spans="1:35" ht="25.35" customHeight="1">
      <c r="A19" s="282">
        <v>7</v>
      </c>
      <c r="B19" s="282">
        <v>4</v>
      </c>
      <c r="C19" s="288" t="s">
        <v>455</v>
      </c>
      <c r="D19" s="287">
        <v>12354.98</v>
      </c>
      <c r="E19" s="286">
        <v>17360.240000000002</v>
      </c>
      <c r="F19" s="291">
        <f>(D19-E19)/E19</f>
        <v>-0.28831744261600079</v>
      </c>
      <c r="G19" s="287">
        <v>2325</v>
      </c>
      <c r="H19" s="286">
        <v>127</v>
      </c>
      <c r="I19" s="286">
        <f t="shared" si="0"/>
        <v>18.30708661417323</v>
      </c>
      <c r="J19" s="286">
        <v>13</v>
      </c>
      <c r="K19" s="286">
        <v>2</v>
      </c>
      <c r="L19" s="287">
        <v>29715.22</v>
      </c>
      <c r="M19" s="287">
        <v>5516</v>
      </c>
      <c r="N19" s="284">
        <v>44582</v>
      </c>
      <c r="O19" s="283" t="s">
        <v>265</v>
      </c>
      <c r="P19" s="279"/>
      <c r="Q19" s="293"/>
      <c r="R19" s="293"/>
      <c r="S19" s="293"/>
      <c r="T19" s="293"/>
      <c r="U19" s="294"/>
      <c r="V19" s="294"/>
      <c r="W19" s="294"/>
      <c r="X19" s="295"/>
      <c r="Y19" s="295"/>
      <c r="Z19" s="278"/>
      <c r="AA19" s="8"/>
      <c r="AB19" s="278"/>
    </row>
    <row r="20" spans="1:35" ht="25.35" customHeight="1">
      <c r="A20" s="282">
        <v>8</v>
      </c>
      <c r="B20" s="282" t="s">
        <v>67</v>
      </c>
      <c r="C20" s="288" t="s">
        <v>464</v>
      </c>
      <c r="D20" s="287">
        <v>11944.27</v>
      </c>
      <c r="E20" s="286" t="s">
        <v>30</v>
      </c>
      <c r="F20" s="286" t="s">
        <v>30</v>
      </c>
      <c r="G20" s="287">
        <v>1583</v>
      </c>
      <c r="H20" s="286">
        <v>152</v>
      </c>
      <c r="I20" s="286">
        <f t="shared" si="0"/>
        <v>10.414473684210526</v>
      </c>
      <c r="J20" s="286">
        <v>16</v>
      </c>
      <c r="K20" s="286">
        <v>1</v>
      </c>
      <c r="L20" s="287">
        <v>11944</v>
      </c>
      <c r="M20" s="287">
        <v>1583</v>
      </c>
      <c r="N20" s="284">
        <v>44589</v>
      </c>
      <c r="O20" s="283" t="s">
        <v>33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95"/>
      <c r="Z20" s="278"/>
      <c r="AA20" s="8"/>
      <c r="AB20" s="278"/>
      <c r="AE20" s="293"/>
      <c r="AF20" s="331"/>
      <c r="AG20" s="331"/>
      <c r="AH20" s="331"/>
      <c r="AI20" s="331"/>
    </row>
    <row r="21" spans="1:35" ht="25.35" customHeight="1">
      <c r="A21" s="282">
        <v>9</v>
      </c>
      <c r="B21" s="282">
        <v>5</v>
      </c>
      <c r="C21" s="288" t="s">
        <v>452</v>
      </c>
      <c r="D21" s="287">
        <v>10023.5</v>
      </c>
      <c r="E21" s="286">
        <v>16039.78</v>
      </c>
      <c r="F21" s="291">
        <f>(D21-E21)/E21</f>
        <v>-0.37508494505535617</v>
      </c>
      <c r="G21" s="287">
        <v>1393</v>
      </c>
      <c r="H21" s="286">
        <v>102</v>
      </c>
      <c r="I21" s="286">
        <f t="shared" si="0"/>
        <v>13.656862745098039</v>
      </c>
      <c r="J21" s="286">
        <v>9</v>
      </c>
      <c r="K21" s="286">
        <v>3</v>
      </c>
      <c r="L21" s="287">
        <v>65284</v>
      </c>
      <c r="M21" s="287">
        <v>9261</v>
      </c>
      <c r="N21" s="284">
        <v>44575</v>
      </c>
      <c r="O21" s="283" t="s">
        <v>113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95"/>
      <c r="AA21" s="278"/>
      <c r="AB21" s="278"/>
    </row>
    <row r="22" spans="1:35" ht="25.35" customHeight="1">
      <c r="A22" s="282">
        <v>10</v>
      </c>
      <c r="B22" s="282" t="s">
        <v>67</v>
      </c>
      <c r="C22" s="288" t="s">
        <v>465</v>
      </c>
      <c r="D22" s="287">
        <v>9237.5</v>
      </c>
      <c r="E22" s="286" t="s">
        <v>30</v>
      </c>
      <c r="F22" s="286" t="s">
        <v>30</v>
      </c>
      <c r="G22" s="287">
        <v>1569</v>
      </c>
      <c r="H22" s="286">
        <v>52</v>
      </c>
      <c r="I22" s="286">
        <f t="shared" si="0"/>
        <v>30.173076923076923</v>
      </c>
      <c r="J22" s="286">
        <v>14</v>
      </c>
      <c r="K22" s="286">
        <v>1</v>
      </c>
      <c r="L22" s="287">
        <v>10892</v>
      </c>
      <c r="M22" s="287">
        <v>1813</v>
      </c>
      <c r="N22" s="284">
        <v>44589</v>
      </c>
      <c r="O22" s="283" t="s">
        <v>59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95"/>
      <c r="AA22" s="278"/>
      <c r="AB22" s="278"/>
    </row>
    <row r="23" spans="1:35" ht="25.35" customHeight="1">
      <c r="A23" s="248"/>
      <c r="B23" s="248"/>
      <c r="C23" s="266" t="s">
        <v>29</v>
      </c>
      <c r="D23" s="280">
        <f>SUM(D13:D22)</f>
        <v>148415.95000000001</v>
      </c>
      <c r="E23" s="280">
        <v>177567.16</v>
      </c>
      <c r="F23" s="108">
        <f t="shared" ref="F23" si="1">(D23-E23)/E23</f>
        <v>-0.16417005261558495</v>
      </c>
      <c r="G23" s="280">
        <f t="shared" ref="G23" si="2">SUM(G13:G22)</f>
        <v>23793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35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35" ht="25.35" customHeight="1">
      <c r="A25" s="282">
        <v>11</v>
      </c>
      <c r="B25" s="282">
        <v>9</v>
      </c>
      <c r="C25" s="288" t="s">
        <v>367</v>
      </c>
      <c r="D25" s="287">
        <v>7944.29</v>
      </c>
      <c r="E25" s="287">
        <v>8451.66</v>
      </c>
      <c r="F25" s="291">
        <f>(D25-E25)/E25</f>
        <v>-6.0031993714844176E-2</v>
      </c>
      <c r="G25" s="287">
        <v>1191</v>
      </c>
      <c r="H25" s="286">
        <v>59</v>
      </c>
      <c r="I25" s="286">
        <f>G25/H25</f>
        <v>20.1864406779661</v>
      </c>
      <c r="J25" s="286">
        <v>8</v>
      </c>
      <c r="K25" s="286">
        <v>10</v>
      </c>
      <c r="L25" s="287">
        <v>624128</v>
      </c>
      <c r="M25" s="287">
        <v>89914</v>
      </c>
      <c r="N25" s="284">
        <v>44526</v>
      </c>
      <c r="O25" s="283" t="s">
        <v>52</v>
      </c>
      <c r="P25" s="279"/>
      <c r="Q25" s="293"/>
      <c r="R25" s="293"/>
      <c r="S25" s="293"/>
      <c r="T25" s="293"/>
      <c r="U25" s="294"/>
      <c r="V25" s="294"/>
      <c r="W25" s="294"/>
      <c r="X25" s="8"/>
      <c r="Y25" s="295"/>
      <c r="Z25" s="295"/>
      <c r="AA25" s="278"/>
      <c r="AB25" s="278"/>
    </row>
    <row r="26" spans="1:35" ht="25.35" customHeight="1">
      <c r="A26" s="282">
        <v>12</v>
      </c>
      <c r="B26" s="282">
        <v>11</v>
      </c>
      <c r="C26" s="288" t="s">
        <v>456</v>
      </c>
      <c r="D26" s="287">
        <v>5540.97</v>
      </c>
      <c r="E26" s="286">
        <v>7163.6</v>
      </c>
      <c r="F26" s="291">
        <f>(D26-E26)/E26</f>
        <v>-0.22651041375844547</v>
      </c>
      <c r="G26" s="287">
        <v>1119</v>
      </c>
      <c r="H26" s="286">
        <v>100</v>
      </c>
      <c r="I26" s="286">
        <f>G26/H26</f>
        <v>11.19</v>
      </c>
      <c r="J26" s="286">
        <v>14</v>
      </c>
      <c r="K26" s="286">
        <v>2</v>
      </c>
      <c r="L26" s="287">
        <v>12704.57</v>
      </c>
      <c r="M26" s="287">
        <v>2600</v>
      </c>
      <c r="N26" s="284">
        <v>44582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294"/>
      <c r="X26" s="8"/>
      <c r="Y26" s="295"/>
      <c r="Z26" s="295"/>
      <c r="AA26" s="278"/>
      <c r="AB26" s="278"/>
    </row>
    <row r="27" spans="1:35" ht="25.35" customHeight="1">
      <c r="A27" s="282">
        <v>13</v>
      </c>
      <c r="B27" s="282">
        <v>8</v>
      </c>
      <c r="C27" s="288" t="s">
        <v>447</v>
      </c>
      <c r="D27" s="287">
        <v>5445</v>
      </c>
      <c r="E27" s="286">
        <v>9353</v>
      </c>
      <c r="F27" s="291">
        <f>(D27-E27)/E27</f>
        <v>-0.4178338501015717</v>
      </c>
      <c r="G27" s="287">
        <v>891</v>
      </c>
      <c r="H27" s="286" t="s">
        <v>30</v>
      </c>
      <c r="I27" s="286" t="s">
        <v>30</v>
      </c>
      <c r="J27" s="286">
        <v>12</v>
      </c>
      <c r="K27" s="286">
        <v>3</v>
      </c>
      <c r="L27" s="287">
        <v>39049</v>
      </c>
      <c r="M27" s="287">
        <v>6617</v>
      </c>
      <c r="N27" s="284">
        <v>44575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94"/>
      <c r="X27" s="8"/>
      <c r="Y27" s="295"/>
      <c r="Z27" s="295"/>
      <c r="AA27" s="278"/>
      <c r="AB27" s="278"/>
    </row>
    <row r="28" spans="1:35" ht="25.35" customHeight="1">
      <c r="A28" s="282">
        <v>14</v>
      </c>
      <c r="B28" s="282">
        <v>27</v>
      </c>
      <c r="C28" s="288" t="s">
        <v>481</v>
      </c>
      <c r="D28" s="287">
        <v>3800</v>
      </c>
      <c r="E28" s="287">
        <v>139</v>
      </c>
      <c r="F28" s="291">
        <f>(D28-E28)/E28</f>
        <v>26.338129496402878</v>
      </c>
      <c r="G28" s="287">
        <v>756</v>
      </c>
      <c r="H28" s="286">
        <v>5</v>
      </c>
      <c r="I28" s="286">
        <f>G28/H28</f>
        <v>151.19999999999999</v>
      </c>
      <c r="J28" s="286">
        <v>4</v>
      </c>
      <c r="K28" s="286">
        <v>12</v>
      </c>
      <c r="L28" s="287">
        <v>49950</v>
      </c>
      <c r="M28" s="287">
        <v>8556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4"/>
      <c r="X28" s="8"/>
      <c r="Y28" s="295"/>
      <c r="Z28" s="295"/>
      <c r="AA28" s="278"/>
      <c r="AB28" s="278"/>
    </row>
    <row r="29" spans="1:35" ht="25.35" customHeight="1">
      <c r="A29" s="282">
        <v>15</v>
      </c>
      <c r="B29" s="282">
        <v>13</v>
      </c>
      <c r="C29" s="288" t="s">
        <v>458</v>
      </c>
      <c r="D29" s="287">
        <v>3473</v>
      </c>
      <c r="E29" s="286">
        <v>4555</v>
      </c>
      <c r="F29" s="291">
        <f>(D29-E29)/E29</f>
        <v>-0.23754116355653129</v>
      </c>
      <c r="G29" s="287">
        <v>513</v>
      </c>
      <c r="H29" s="286" t="s">
        <v>30</v>
      </c>
      <c r="I29" s="286" t="s">
        <v>30</v>
      </c>
      <c r="J29" s="286">
        <v>4</v>
      </c>
      <c r="K29" s="286">
        <v>2</v>
      </c>
      <c r="L29" s="287">
        <v>8028</v>
      </c>
      <c r="M29" s="287">
        <v>1261</v>
      </c>
      <c r="N29" s="284">
        <v>44582</v>
      </c>
      <c r="O29" s="283" t="s">
        <v>31</v>
      </c>
      <c r="P29" s="279"/>
      <c r="Q29" s="293"/>
      <c r="R29" s="293"/>
      <c r="S29" s="293"/>
      <c r="T29" s="293"/>
      <c r="U29" s="294"/>
      <c r="V29" s="294"/>
      <c r="W29" s="294"/>
      <c r="X29" s="8"/>
      <c r="Y29" s="295"/>
      <c r="Z29" s="295"/>
      <c r="AA29" s="278"/>
      <c r="AB29" s="278"/>
    </row>
    <row r="30" spans="1:35" ht="25.35" customHeight="1">
      <c r="A30" s="282">
        <v>16</v>
      </c>
      <c r="B30" s="282" t="s">
        <v>40</v>
      </c>
      <c r="C30" s="288" t="s">
        <v>466</v>
      </c>
      <c r="D30" s="287">
        <v>3318.34</v>
      </c>
      <c r="E30" s="286" t="s">
        <v>30</v>
      </c>
      <c r="F30" s="286" t="s">
        <v>30</v>
      </c>
      <c r="G30" s="287">
        <v>406</v>
      </c>
      <c r="H30" s="286">
        <v>8</v>
      </c>
      <c r="I30" s="286">
        <f>G30/H30</f>
        <v>50.75</v>
      </c>
      <c r="J30" s="286">
        <v>8</v>
      </c>
      <c r="K30" s="286">
        <v>0</v>
      </c>
      <c r="L30" s="287">
        <v>3318.34</v>
      </c>
      <c r="M30" s="287">
        <v>406</v>
      </c>
      <c r="N30" s="284" t="s">
        <v>190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294"/>
      <c r="X30" s="278"/>
      <c r="Y30" s="8"/>
      <c r="Z30" s="295"/>
      <c r="AA30" s="295"/>
      <c r="AB30" s="278"/>
    </row>
    <row r="31" spans="1:35" ht="25.35" customHeight="1">
      <c r="A31" s="282">
        <v>17</v>
      </c>
      <c r="B31" s="282">
        <v>12</v>
      </c>
      <c r="C31" s="288" t="s">
        <v>440</v>
      </c>
      <c r="D31" s="287">
        <v>2556.7800000000002</v>
      </c>
      <c r="E31" s="286">
        <v>5508.67</v>
      </c>
      <c r="F31" s="291">
        <f>(D31-E31)/E31</f>
        <v>-0.53586255847600239</v>
      </c>
      <c r="G31" s="287">
        <v>368</v>
      </c>
      <c r="H31" s="286">
        <v>38</v>
      </c>
      <c r="I31" s="286">
        <f>G31/H31</f>
        <v>9.6842105263157894</v>
      </c>
      <c r="J31" s="286">
        <v>5</v>
      </c>
      <c r="K31" s="286">
        <v>4</v>
      </c>
      <c r="L31" s="287">
        <v>41636</v>
      </c>
      <c r="M31" s="287">
        <v>6013</v>
      </c>
      <c r="N31" s="284">
        <v>44568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94"/>
      <c r="X31" s="278"/>
      <c r="Y31" s="8"/>
      <c r="Z31" s="295"/>
      <c r="AA31" s="295"/>
      <c r="AB31" s="278"/>
    </row>
    <row r="32" spans="1:35" ht="25.35" customHeight="1">
      <c r="A32" s="282">
        <v>18</v>
      </c>
      <c r="B32" s="282">
        <v>16</v>
      </c>
      <c r="C32" s="288" t="s">
        <v>417</v>
      </c>
      <c r="D32" s="287">
        <v>1930.36</v>
      </c>
      <c r="E32" s="287">
        <v>2228.38</v>
      </c>
      <c r="F32" s="291">
        <f>(D32-E32)/E32</f>
        <v>-0.13373841086349733</v>
      </c>
      <c r="G32" s="287">
        <v>276</v>
      </c>
      <c r="H32" s="286">
        <v>14</v>
      </c>
      <c r="I32" s="286">
        <f>G32/H32</f>
        <v>19.714285714285715</v>
      </c>
      <c r="J32" s="286">
        <v>3</v>
      </c>
      <c r="K32" s="286">
        <v>6</v>
      </c>
      <c r="L32" s="287">
        <v>191439.61</v>
      </c>
      <c r="M32" s="287">
        <v>28304</v>
      </c>
      <c r="N32" s="284">
        <v>44554</v>
      </c>
      <c r="O32" s="283" t="s">
        <v>27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  <c r="AA32" s="8"/>
      <c r="AB32" s="278"/>
    </row>
    <row r="33" spans="1:28" ht="25.35" customHeight="1">
      <c r="A33" s="282">
        <v>19</v>
      </c>
      <c r="B33" s="91">
        <v>14</v>
      </c>
      <c r="C33" s="288" t="s">
        <v>453</v>
      </c>
      <c r="D33" s="287">
        <v>1763</v>
      </c>
      <c r="E33" s="286">
        <v>4225</v>
      </c>
      <c r="F33" s="291">
        <f>(D33-E33)/E33</f>
        <v>-0.58272189349112424</v>
      </c>
      <c r="G33" s="287">
        <v>375</v>
      </c>
      <c r="H33" s="286" t="s">
        <v>30</v>
      </c>
      <c r="I33" s="286" t="s">
        <v>30</v>
      </c>
      <c r="J33" s="286">
        <v>8</v>
      </c>
      <c r="K33" s="286">
        <v>3</v>
      </c>
      <c r="L33" s="287">
        <v>22873</v>
      </c>
      <c r="M33" s="287">
        <v>4840</v>
      </c>
      <c r="N33" s="284">
        <v>44575</v>
      </c>
      <c r="O33" s="283" t="s">
        <v>31</v>
      </c>
      <c r="P33" s="78"/>
      <c r="Q33" s="293"/>
      <c r="R33" s="293"/>
      <c r="S33" s="293"/>
      <c r="T33" s="293"/>
      <c r="U33" s="294"/>
      <c r="V33" s="294"/>
      <c r="W33" s="8"/>
      <c r="X33" s="294"/>
      <c r="Y33" s="295"/>
      <c r="Z33" s="278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428</v>
      </c>
      <c r="D34" s="287">
        <v>1380.65</v>
      </c>
      <c r="E34" s="286">
        <v>2224.4499999999998</v>
      </c>
      <c r="F34" s="291">
        <f>(D34-E34)/E34</f>
        <v>-0.37932972195374126</v>
      </c>
      <c r="G34" s="287">
        <v>196</v>
      </c>
      <c r="H34" s="286">
        <v>11</v>
      </c>
      <c r="I34" s="286">
        <f>G34/H34</f>
        <v>17.818181818181817</v>
      </c>
      <c r="J34" s="286">
        <v>3</v>
      </c>
      <c r="K34" s="286">
        <v>5</v>
      </c>
      <c r="L34" s="287">
        <v>60177</v>
      </c>
      <c r="M34" s="287">
        <v>9166</v>
      </c>
      <c r="N34" s="284">
        <v>44561</v>
      </c>
      <c r="O34" s="283" t="s">
        <v>32</v>
      </c>
      <c r="P34" s="78"/>
      <c r="Q34" s="293"/>
      <c r="R34" s="293"/>
      <c r="S34" s="293"/>
      <c r="T34" s="293"/>
      <c r="U34" s="294"/>
      <c r="V34" s="294"/>
      <c r="W34" s="8"/>
      <c r="X34" s="294"/>
      <c r="Y34" s="295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185568.34</v>
      </c>
      <c r="E35" s="280">
        <v>210001.70000000004</v>
      </c>
      <c r="F35" s="108">
        <f>(D35-E35)/E35</f>
        <v>-0.11634839146540261</v>
      </c>
      <c r="G35" s="280">
        <f t="shared" ref="G35" si="3">SUM(G23:G34)</f>
        <v>29884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368</v>
      </c>
      <c r="D37" s="287">
        <v>1254.79</v>
      </c>
      <c r="E37" s="287">
        <v>1561.67</v>
      </c>
      <c r="F37" s="291">
        <f>(D37-E37)/E37</f>
        <v>-0.19650758482906125</v>
      </c>
      <c r="G37" s="287">
        <v>240</v>
      </c>
      <c r="H37" s="286">
        <v>8</v>
      </c>
      <c r="I37" s="286">
        <f>G37/H37</f>
        <v>30</v>
      </c>
      <c r="J37" s="286">
        <v>3</v>
      </c>
      <c r="K37" s="286">
        <v>10</v>
      </c>
      <c r="L37" s="287">
        <v>183803</v>
      </c>
      <c r="M37" s="287">
        <v>36743</v>
      </c>
      <c r="N37" s="284">
        <v>44526</v>
      </c>
      <c r="O37" s="283" t="s">
        <v>32</v>
      </c>
      <c r="P37" s="279"/>
      <c r="Q37" s="293"/>
      <c r="R37" s="293"/>
      <c r="S37" s="293"/>
      <c r="T37" s="293"/>
      <c r="U37" s="294"/>
      <c r="V37" s="294"/>
      <c r="W37" s="294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10</v>
      </c>
      <c r="C38" s="288" t="s">
        <v>457</v>
      </c>
      <c r="D38" s="287">
        <v>836.15000000000009</v>
      </c>
      <c r="E38" s="286">
        <v>7462.4800000000005</v>
      </c>
      <c r="F38" s="291">
        <f>(D38-E38)/E38</f>
        <v>-0.88795279853346332</v>
      </c>
      <c r="G38" s="287">
        <v>142</v>
      </c>
      <c r="H38" s="286">
        <v>21</v>
      </c>
      <c r="I38" s="286">
        <f>G38/H38</f>
        <v>6.7619047619047619</v>
      </c>
      <c r="J38" s="286">
        <v>6</v>
      </c>
      <c r="K38" s="286">
        <v>2</v>
      </c>
      <c r="L38" s="287">
        <v>8298.6299999999992</v>
      </c>
      <c r="M38" s="287">
        <v>1273</v>
      </c>
      <c r="N38" s="284">
        <v>44582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82" t="s">
        <v>40</v>
      </c>
      <c r="C39" s="288" t="s">
        <v>467</v>
      </c>
      <c r="D39" s="287">
        <v>756</v>
      </c>
      <c r="E39" s="286" t="s">
        <v>30</v>
      </c>
      <c r="F39" s="286" t="s">
        <v>30</v>
      </c>
      <c r="G39" s="287">
        <v>189</v>
      </c>
      <c r="H39" s="286" t="s">
        <v>30</v>
      </c>
      <c r="I39" s="286" t="s">
        <v>30</v>
      </c>
      <c r="J39" s="286">
        <v>4</v>
      </c>
      <c r="K39" s="286">
        <v>0</v>
      </c>
      <c r="L39" s="287">
        <v>756</v>
      </c>
      <c r="M39" s="287">
        <v>189</v>
      </c>
      <c r="N39" s="284" t="s">
        <v>190</v>
      </c>
      <c r="O39" s="283" t="s">
        <v>31</v>
      </c>
      <c r="P39" s="279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20</v>
      </c>
      <c r="C40" s="288" t="s">
        <v>286</v>
      </c>
      <c r="D40" s="287">
        <v>600</v>
      </c>
      <c r="E40" s="287">
        <v>1005</v>
      </c>
      <c r="F40" s="291">
        <f>(D40-E40)/E40</f>
        <v>-0.40298507462686567</v>
      </c>
      <c r="G40" s="287">
        <v>101</v>
      </c>
      <c r="H40" s="286">
        <v>3</v>
      </c>
      <c r="I40" s="286">
        <f t="shared" ref="I40:I46" si="4">G40/H40</f>
        <v>33.666666666666664</v>
      </c>
      <c r="J40" s="286">
        <v>2</v>
      </c>
      <c r="K40" s="286">
        <v>20</v>
      </c>
      <c r="L40" s="287">
        <v>153668</v>
      </c>
      <c r="M40" s="287">
        <v>27166</v>
      </c>
      <c r="N40" s="284">
        <v>44456</v>
      </c>
      <c r="O40" s="283" t="s">
        <v>287</v>
      </c>
      <c r="P40" s="279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90" t="s">
        <v>30</v>
      </c>
      <c r="C41" s="288" t="s">
        <v>469</v>
      </c>
      <c r="D41" s="287">
        <v>432</v>
      </c>
      <c r="E41" s="286" t="s">
        <v>30</v>
      </c>
      <c r="F41" s="286" t="s">
        <v>30</v>
      </c>
      <c r="G41" s="287">
        <v>74</v>
      </c>
      <c r="H41" s="286">
        <v>1</v>
      </c>
      <c r="I41" s="286">
        <f t="shared" si="4"/>
        <v>74</v>
      </c>
      <c r="J41" s="286">
        <v>1</v>
      </c>
      <c r="K41" s="286" t="s">
        <v>30</v>
      </c>
      <c r="L41" s="287">
        <v>5727</v>
      </c>
      <c r="M41" s="287">
        <v>1805</v>
      </c>
      <c r="N41" s="284">
        <v>41957</v>
      </c>
      <c r="O41" s="283" t="s">
        <v>59</v>
      </c>
      <c r="P41" s="279"/>
      <c r="Q41" s="293"/>
      <c r="R41" s="293"/>
      <c r="S41" s="293"/>
      <c r="T41" s="293"/>
      <c r="U41" s="294"/>
      <c r="V41" s="294"/>
      <c r="W41" s="294"/>
      <c r="X41" s="295"/>
      <c r="Y41" s="295"/>
      <c r="Z41" s="8"/>
      <c r="AA41" s="278"/>
      <c r="AB41" s="278"/>
    </row>
    <row r="42" spans="1:28" ht="25.35" customHeight="1">
      <c r="A42" s="282">
        <v>26</v>
      </c>
      <c r="B42" s="290" t="s">
        <v>30</v>
      </c>
      <c r="C42" s="288" t="s">
        <v>444</v>
      </c>
      <c r="D42" s="287">
        <v>381</v>
      </c>
      <c r="E42" s="286" t="s">
        <v>30</v>
      </c>
      <c r="F42" s="286" t="s">
        <v>30</v>
      </c>
      <c r="G42" s="287">
        <v>65</v>
      </c>
      <c r="H42" s="286">
        <v>8</v>
      </c>
      <c r="I42" s="286">
        <f t="shared" si="4"/>
        <v>8.125</v>
      </c>
      <c r="J42" s="286">
        <v>4</v>
      </c>
      <c r="K42" s="286">
        <v>4</v>
      </c>
      <c r="L42" s="287">
        <v>1599.4</v>
      </c>
      <c r="M42" s="287">
        <v>288</v>
      </c>
      <c r="N42" s="284">
        <v>44568</v>
      </c>
      <c r="O42" s="283" t="s">
        <v>56</v>
      </c>
      <c r="P42" s="279"/>
      <c r="Q42" s="293"/>
      <c r="R42" s="293"/>
      <c r="S42" s="293"/>
      <c r="T42" s="293"/>
      <c r="U42" s="293"/>
      <c r="V42" s="294"/>
      <c r="W42" s="294"/>
      <c r="X42" s="278"/>
      <c r="Y42" s="295"/>
      <c r="Z42" s="295"/>
    </row>
    <row r="43" spans="1:28" ht="25.35" customHeight="1">
      <c r="A43" s="282">
        <v>27</v>
      </c>
      <c r="B43" s="282">
        <v>24</v>
      </c>
      <c r="C43" s="288" t="s">
        <v>360</v>
      </c>
      <c r="D43" s="287">
        <v>365</v>
      </c>
      <c r="E43" s="287">
        <v>322</v>
      </c>
      <c r="F43" s="291">
        <f t="shared" ref="F43" si="5">(D43-E43)/E43</f>
        <v>0.13354037267080746</v>
      </c>
      <c r="G43" s="287">
        <v>71</v>
      </c>
      <c r="H43" s="286">
        <v>6</v>
      </c>
      <c r="I43" s="286">
        <f t="shared" si="4"/>
        <v>11.833333333333334</v>
      </c>
      <c r="J43" s="286">
        <v>2</v>
      </c>
      <c r="K43" s="286">
        <v>10</v>
      </c>
      <c r="L43" s="287">
        <v>29391.25</v>
      </c>
      <c r="M43" s="287">
        <v>5209</v>
      </c>
      <c r="N43" s="284">
        <v>44519</v>
      </c>
      <c r="O43" s="283" t="s">
        <v>361</v>
      </c>
      <c r="P43" s="78"/>
      <c r="Q43" s="293"/>
      <c r="R43" s="293"/>
      <c r="S43" s="293"/>
      <c r="T43" s="293"/>
      <c r="U43" s="294"/>
      <c r="V43" s="294"/>
      <c r="W43" s="8"/>
      <c r="X43" s="278"/>
      <c r="Y43" s="294"/>
      <c r="Z43" s="295"/>
      <c r="AA43" s="295"/>
      <c r="AB43" s="278"/>
    </row>
    <row r="44" spans="1:28" ht="25.35" customHeight="1">
      <c r="A44" s="282">
        <v>28</v>
      </c>
      <c r="B44" s="282">
        <v>23</v>
      </c>
      <c r="C44" s="288" t="s">
        <v>390</v>
      </c>
      <c r="D44" s="287">
        <v>324</v>
      </c>
      <c r="E44" s="286">
        <v>438</v>
      </c>
      <c r="F44" s="291">
        <f>(D44-E44)/E44</f>
        <v>-0.26027397260273971</v>
      </c>
      <c r="G44" s="287">
        <v>59</v>
      </c>
      <c r="H44" s="286">
        <v>4</v>
      </c>
      <c r="I44" s="286">
        <f t="shared" si="4"/>
        <v>14.75</v>
      </c>
      <c r="J44" s="286">
        <v>1</v>
      </c>
      <c r="K44" s="286">
        <v>9</v>
      </c>
      <c r="L44" s="287">
        <v>10392</v>
      </c>
      <c r="M44" s="287">
        <v>2140</v>
      </c>
      <c r="N44" s="284">
        <v>44533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8"/>
      <c r="X44" s="278"/>
      <c r="Y44" s="294"/>
      <c r="Z44" s="295"/>
      <c r="AA44" s="295"/>
      <c r="AB44" s="278"/>
    </row>
    <row r="45" spans="1:28" ht="25.35" customHeight="1">
      <c r="A45" s="282">
        <v>29</v>
      </c>
      <c r="B45" s="282">
        <v>22</v>
      </c>
      <c r="C45" s="288" t="s">
        <v>482</v>
      </c>
      <c r="D45" s="287">
        <v>244</v>
      </c>
      <c r="E45" s="286">
        <v>472</v>
      </c>
      <c r="F45" s="291">
        <f>(D45-E45)/E45</f>
        <v>-0.48305084745762711</v>
      </c>
      <c r="G45" s="287">
        <v>38</v>
      </c>
      <c r="H45" s="286">
        <v>4</v>
      </c>
      <c r="I45" s="286">
        <f t="shared" si="4"/>
        <v>9.5</v>
      </c>
      <c r="J45" s="286">
        <v>1</v>
      </c>
      <c r="K45" s="286">
        <v>5</v>
      </c>
      <c r="L45" s="287">
        <v>7447</v>
      </c>
      <c r="M45" s="287">
        <v>1403</v>
      </c>
      <c r="N45" s="284">
        <v>44561</v>
      </c>
      <c r="O45" s="283" t="s">
        <v>59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8"/>
      <c r="AA45" s="294"/>
      <c r="AB45" s="278"/>
    </row>
    <row r="46" spans="1:28" ht="25.35" customHeight="1">
      <c r="A46" s="282">
        <v>30</v>
      </c>
      <c r="B46" s="290" t="s">
        <v>30</v>
      </c>
      <c r="C46" s="288" t="s">
        <v>468</v>
      </c>
      <c r="D46" s="287">
        <v>173</v>
      </c>
      <c r="E46" s="286" t="s">
        <v>30</v>
      </c>
      <c r="F46" s="286" t="s">
        <v>30</v>
      </c>
      <c r="G46" s="287">
        <v>38</v>
      </c>
      <c r="H46" s="286">
        <v>2</v>
      </c>
      <c r="I46" s="286">
        <f t="shared" si="4"/>
        <v>19</v>
      </c>
      <c r="J46" s="286">
        <v>2</v>
      </c>
      <c r="K46" s="286" t="s">
        <v>30</v>
      </c>
      <c r="L46" s="287">
        <v>9523</v>
      </c>
      <c r="M46" s="287">
        <v>1721</v>
      </c>
      <c r="N46" s="284">
        <v>44484</v>
      </c>
      <c r="O46" s="283" t="s">
        <v>59</v>
      </c>
      <c r="P46" s="279"/>
      <c r="Q46" s="293"/>
      <c r="R46" s="293"/>
      <c r="S46" s="293"/>
      <c r="T46" s="293"/>
      <c r="U46" s="293"/>
      <c r="V46" s="293"/>
      <c r="W46" s="293"/>
      <c r="X46" s="293"/>
      <c r="Y46" s="294"/>
      <c r="Z46" s="295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190934.28</v>
      </c>
      <c r="E47" s="280">
        <v>213073.80000000005</v>
      </c>
      <c r="F47" s="108">
        <f>(D47-E47)/E47</f>
        <v>-0.10390540742221729</v>
      </c>
      <c r="G47" s="280">
        <f>SUM(G35:G46)</f>
        <v>30901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28</v>
      </c>
      <c r="C49" s="288" t="s">
        <v>443</v>
      </c>
      <c r="D49" s="287">
        <v>90</v>
      </c>
      <c r="E49" s="286">
        <v>114</v>
      </c>
      <c r="F49" s="291">
        <f>(D49-E49)/E49</f>
        <v>-0.21052631578947367</v>
      </c>
      <c r="G49" s="287">
        <v>24</v>
      </c>
      <c r="H49" s="286">
        <v>1</v>
      </c>
      <c r="I49" s="286">
        <f>G49/H49</f>
        <v>24</v>
      </c>
      <c r="J49" s="286">
        <v>1</v>
      </c>
      <c r="K49" s="286">
        <v>3</v>
      </c>
      <c r="L49" s="287">
        <v>2862</v>
      </c>
      <c r="M49" s="287">
        <v>582</v>
      </c>
      <c r="N49" s="284">
        <v>44568</v>
      </c>
      <c r="O49" s="283" t="s">
        <v>59</v>
      </c>
      <c r="P49" s="279"/>
      <c r="Q49" s="293"/>
      <c r="R49" s="293"/>
      <c r="S49" s="293"/>
      <c r="T49" s="295"/>
      <c r="U49" s="295"/>
      <c r="V49" s="294"/>
      <c r="W49" s="295"/>
      <c r="X49" s="294"/>
      <c r="Y49" s="278"/>
      <c r="Z49" s="295"/>
      <c r="AA49" s="8"/>
      <c r="AB49" s="278"/>
    </row>
    <row r="50" spans="1:28" ht="25.35" customHeight="1">
      <c r="A50" s="282">
        <v>32</v>
      </c>
      <c r="B50" s="282">
        <v>25</v>
      </c>
      <c r="C50" s="288" t="s">
        <v>389</v>
      </c>
      <c r="D50" s="287">
        <v>74</v>
      </c>
      <c r="E50" s="287">
        <v>216.1</v>
      </c>
      <c r="F50" s="291">
        <f>(D50-E50)/E50</f>
        <v>-0.65756594169366034</v>
      </c>
      <c r="G50" s="287">
        <v>12</v>
      </c>
      <c r="H50" s="286">
        <v>1</v>
      </c>
      <c r="I50" s="286">
        <f>G50/H50</f>
        <v>12</v>
      </c>
      <c r="J50" s="286">
        <v>1</v>
      </c>
      <c r="K50" s="286">
        <v>9</v>
      </c>
      <c r="L50" s="287">
        <v>10478.41</v>
      </c>
      <c r="M50" s="287">
        <v>1871</v>
      </c>
      <c r="N50" s="284">
        <v>44533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78"/>
      <c r="X50" s="295"/>
      <c r="Y50" s="295"/>
      <c r="Z50" s="294"/>
      <c r="AA50" s="8"/>
      <c r="AB50" s="278"/>
    </row>
    <row r="51" spans="1:28" ht="25.35" customHeight="1">
      <c r="A51" s="248"/>
      <c r="B51" s="248"/>
      <c r="C51" s="266" t="s">
        <v>154</v>
      </c>
      <c r="D51" s="280">
        <f>SUM(D47:D50)</f>
        <v>191098.28</v>
      </c>
      <c r="E51" s="280">
        <v>213124.80000000005</v>
      </c>
      <c r="F51" s="108">
        <f>(D51-E51)/E51</f>
        <v>-0.10335033745486233</v>
      </c>
      <c r="G51" s="280">
        <f>SUM(G47:G50)</f>
        <v>30937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297</v>
      </c>
      <c r="F1" s="2"/>
      <c r="G1" s="2"/>
      <c r="H1" s="2"/>
      <c r="I1" s="2"/>
    </row>
    <row r="2" spans="1:27" ht="19.5" customHeight="1">
      <c r="E2" s="2" t="s">
        <v>298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295</v>
      </c>
      <c r="E6" s="138" t="s">
        <v>289</v>
      </c>
      <c r="F6" s="340"/>
      <c r="G6" s="138" t="s">
        <v>295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08"/>
      <c r="E9" s="208"/>
      <c r="F9" s="339" t="s">
        <v>15</v>
      </c>
      <c r="G9" s="208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09" t="s">
        <v>296</v>
      </c>
      <c r="E10" s="209" t="s">
        <v>290</v>
      </c>
      <c r="F10" s="340"/>
      <c r="G10" s="209" t="s">
        <v>296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09" t="s">
        <v>14</v>
      </c>
      <c r="E11" s="138" t="s">
        <v>14</v>
      </c>
      <c r="F11" s="340"/>
      <c r="G11" s="209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10"/>
      <c r="E12" s="5" t="s">
        <v>2</v>
      </c>
      <c r="F12" s="341"/>
      <c r="G12" s="210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285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288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306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190</v>
      </c>
      <c r="O15" s="158" t="s">
        <v>52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286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287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67</v>
      </c>
      <c r="C17" s="164" t="s">
        <v>299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276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236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245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273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67</v>
      </c>
      <c r="C22" s="164" t="s">
        <v>291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263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207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67</v>
      </c>
      <c r="C27" s="164" t="s">
        <v>485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301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192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73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300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190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67</v>
      </c>
      <c r="C30" s="164" t="s">
        <v>302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303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242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243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264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213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212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262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2" customHeight="1">
      <c r="A35" s="144"/>
      <c r="B35" s="144"/>
      <c r="C35" s="159" t="s">
        <v>85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98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99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191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244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259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281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66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304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305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230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231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486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293</v>
      </c>
      <c r="F1" s="2"/>
      <c r="G1" s="2"/>
      <c r="H1" s="2"/>
      <c r="I1" s="2"/>
    </row>
    <row r="2" spans="1:27" ht="19.5" customHeight="1">
      <c r="E2" s="2" t="s">
        <v>294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289</v>
      </c>
      <c r="E6" s="138" t="s">
        <v>277</v>
      </c>
      <c r="F6" s="340"/>
      <c r="G6" s="138" t="s">
        <v>289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05"/>
      <c r="E9" s="205"/>
      <c r="F9" s="339" t="s">
        <v>15</v>
      </c>
      <c r="G9" s="205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06" t="s">
        <v>290</v>
      </c>
      <c r="E10" s="206" t="s">
        <v>278</v>
      </c>
      <c r="F10" s="340"/>
      <c r="G10" s="206" t="s">
        <v>290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06" t="s">
        <v>14</v>
      </c>
      <c r="E11" s="138" t="s">
        <v>14</v>
      </c>
      <c r="F11" s="340"/>
      <c r="G11" s="206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07"/>
      <c r="E12" s="5" t="s">
        <v>2</v>
      </c>
      <c r="F12" s="341"/>
      <c r="G12" s="207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285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288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52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286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287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276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273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236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245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113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263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207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264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265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262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242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67</v>
      </c>
      <c r="C27" s="164" t="s">
        <v>192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67</v>
      </c>
      <c r="C28" s="164" t="s">
        <v>213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212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282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67</v>
      </c>
      <c r="C30" s="164" t="s">
        <v>244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281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291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190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98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99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191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2" customHeight="1">
      <c r="A35" s="144"/>
      <c r="B35" s="144"/>
      <c r="C35" s="159" t="s">
        <v>85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261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284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230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231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259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75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283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55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246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99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292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279</v>
      </c>
      <c r="F1" s="2"/>
      <c r="G1" s="2"/>
      <c r="H1" s="2"/>
      <c r="I1" s="2"/>
    </row>
    <row r="2" spans="1:27" ht="19.5" customHeight="1">
      <c r="E2" s="2" t="s">
        <v>280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277</v>
      </c>
      <c r="E6" s="138" t="s">
        <v>271</v>
      </c>
      <c r="F6" s="340"/>
      <c r="G6" s="138" t="s">
        <v>277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202"/>
      <c r="E9" s="202"/>
      <c r="F9" s="339" t="s">
        <v>15</v>
      </c>
      <c r="G9" s="202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>
      <c r="A10" s="337"/>
      <c r="B10" s="337"/>
      <c r="C10" s="340"/>
      <c r="D10" s="203" t="s">
        <v>278</v>
      </c>
      <c r="E10" s="203" t="s">
        <v>272</v>
      </c>
      <c r="F10" s="340"/>
      <c r="G10" s="203" t="s">
        <v>278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03" t="s">
        <v>14</v>
      </c>
      <c r="E11" s="138" t="s">
        <v>14</v>
      </c>
      <c r="F11" s="340"/>
      <c r="G11" s="203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04"/>
      <c r="E12" s="5" t="s">
        <v>2</v>
      </c>
      <c r="F12" s="341"/>
      <c r="G12" s="204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276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273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285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190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236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245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263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264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265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207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262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67</v>
      </c>
      <c r="C22" s="164" t="s">
        <v>281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67</v>
      </c>
      <c r="C25" s="164" t="s">
        <v>283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67</v>
      </c>
      <c r="C26" s="164" t="s">
        <v>282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242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243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192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73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244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259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288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190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213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212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260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286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190</v>
      </c>
      <c r="O34" s="158" t="s">
        <v>287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85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98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99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191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261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225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179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52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248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284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56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230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231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246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99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249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75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65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229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275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219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269</v>
      </c>
      <c r="F1" s="2"/>
      <c r="G1" s="2"/>
      <c r="H1" s="2"/>
      <c r="I1" s="2"/>
    </row>
    <row r="2" spans="1:27" ht="19.5" customHeight="1">
      <c r="E2" s="2" t="s">
        <v>270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 ht="21.6">
      <c r="A6" s="337"/>
      <c r="B6" s="337"/>
      <c r="C6" s="340"/>
      <c r="D6" s="138" t="s">
        <v>271</v>
      </c>
      <c r="E6" s="138" t="s">
        <v>254</v>
      </c>
      <c r="F6" s="340"/>
      <c r="G6" s="138" t="s">
        <v>271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199"/>
      <c r="E9" s="199"/>
      <c r="F9" s="339" t="s">
        <v>15</v>
      </c>
      <c r="G9" s="199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200" t="s">
        <v>272</v>
      </c>
      <c r="E10" s="200" t="s">
        <v>255</v>
      </c>
      <c r="F10" s="340"/>
      <c r="G10" s="200" t="s">
        <v>272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200" t="s">
        <v>14</v>
      </c>
      <c r="E11" s="138" t="s">
        <v>14</v>
      </c>
      <c r="F11" s="340"/>
      <c r="G11" s="200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201"/>
      <c r="E12" s="5" t="s">
        <v>2</v>
      </c>
      <c r="F12" s="341"/>
      <c r="G12" s="201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67</v>
      </c>
      <c r="C13" s="164" t="s">
        <v>273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245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67</v>
      </c>
      <c r="C15" s="164" t="s">
        <v>263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236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67</v>
      </c>
      <c r="C17" s="164" t="s">
        <v>264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265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207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67</v>
      </c>
      <c r="C19" s="164" t="s">
        <v>262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276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190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242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243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258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52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213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212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260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259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191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192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73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248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67</v>
      </c>
      <c r="C31" s="164" t="s">
        <v>275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261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225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244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85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67</v>
      </c>
      <c r="C37" s="164" t="s">
        <v>274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183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179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52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182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183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249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98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99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230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231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217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246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75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247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116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256</v>
      </c>
      <c r="F1" s="2"/>
      <c r="G1" s="2"/>
      <c r="H1" s="2"/>
      <c r="I1" s="2"/>
    </row>
    <row r="2" spans="1:27" ht="19.5" customHeight="1">
      <c r="E2" s="2" t="s">
        <v>257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 ht="21.6">
      <c r="A6" s="337"/>
      <c r="B6" s="337"/>
      <c r="C6" s="340"/>
      <c r="D6" s="138" t="s">
        <v>254</v>
      </c>
      <c r="E6" s="138" t="s">
        <v>250</v>
      </c>
      <c r="F6" s="340"/>
      <c r="G6" s="138" t="s">
        <v>254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195"/>
      <c r="E9" s="195"/>
      <c r="F9" s="339" t="s">
        <v>15</v>
      </c>
      <c r="G9" s="195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196" t="s">
        <v>255</v>
      </c>
      <c r="E10" s="196" t="s">
        <v>251</v>
      </c>
      <c r="F10" s="340"/>
      <c r="G10" s="196" t="s">
        <v>255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196" t="s">
        <v>14</v>
      </c>
      <c r="E11" s="138" t="s">
        <v>14</v>
      </c>
      <c r="F11" s="340"/>
      <c r="G11" s="196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197"/>
      <c r="E12" s="5" t="s">
        <v>2</v>
      </c>
      <c r="F12" s="341"/>
      <c r="G12" s="197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245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236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207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67</v>
      </c>
      <c r="C16" s="164" t="s">
        <v>258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67</v>
      </c>
      <c r="C17" s="164" t="s">
        <v>260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191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248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67</v>
      </c>
      <c r="C20" s="164" t="s">
        <v>259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213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225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242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243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67</v>
      </c>
      <c r="C26" s="164" t="s">
        <v>261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247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264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190</v>
      </c>
      <c r="O28" s="158" t="s">
        <v>265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249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192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217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170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241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73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179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52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85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227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266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267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51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98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99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262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190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230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231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246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99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263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190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205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116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229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244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152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162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216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172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268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252</v>
      </c>
      <c r="F1" s="2"/>
      <c r="G1" s="2"/>
      <c r="H1" s="2"/>
      <c r="I1" s="2"/>
    </row>
    <row r="2" spans="1:27" ht="19.5" customHeight="1">
      <c r="E2" s="2" t="s">
        <v>253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250</v>
      </c>
      <c r="E6" s="138" t="s">
        <v>237</v>
      </c>
      <c r="F6" s="340"/>
      <c r="G6" s="138" t="s">
        <v>250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192"/>
      <c r="E9" s="192"/>
      <c r="F9" s="339" t="s">
        <v>15</v>
      </c>
      <c r="G9" s="192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193" t="s">
        <v>251</v>
      </c>
      <c r="E10" s="193" t="s">
        <v>238</v>
      </c>
      <c r="F10" s="340"/>
      <c r="G10" s="193" t="s">
        <v>251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193" t="s">
        <v>14</v>
      </c>
      <c r="E11" s="138" t="s">
        <v>14</v>
      </c>
      <c r="F11" s="340"/>
      <c r="G11" s="193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194"/>
      <c r="E12" s="5" t="s">
        <v>2</v>
      </c>
      <c r="F12" s="341"/>
      <c r="G12" s="194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67</v>
      </c>
      <c r="C13" s="164" t="s">
        <v>245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113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236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207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67</v>
      </c>
      <c r="C16" s="164" t="s">
        <v>248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67</v>
      </c>
      <c r="C17" s="164" t="s">
        <v>247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225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213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242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243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67</v>
      </c>
      <c r="C21" s="164" t="s">
        <v>249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191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241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73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227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192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73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244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217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179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52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163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121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124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85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215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52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188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229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98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99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246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162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230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231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51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182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183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65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486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117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239</v>
      </c>
      <c r="F1" s="2"/>
      <c r="G1" s="2"/>
      <c r="H1" s="2"/>
      <c r="I1" s="2"/>
    </row>
    <row r="2" spans="1:27" ht="19.5" customHeight="1">
      <c r="E2" s="2" t="s">
        <v>240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237</v>
      </c>
      <c r="E6" s="138" t="s">
        <v>232</v>
      </c>
      <c r="F6" s="340"/>
      <c r="G6" s="138" t="s">
        <v>237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189"/>
      <c r="E9" s="189"/>
      <c r="F9" s="339" t="s">
        <v>15</v>
      </c>
      <c r="G9" s="189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190" t="s">
        <v>238</v>
      </c>
      <c r="E10" s="190" t="s">
        <v>233</v>
      </c>
      <c r="F10" s="340"/>
      <c r="G10" s="190" t="s">
        <v>238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190" t="s">
        <v>14</v>
      </c>
      <c r="E11" s="138" t="s">
        <v>14</v>
      </c>
      <c r="F11" s="340"/>
      <c r="G11" s="190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191"/>
      <c r="E12" s="5" t="s">
        <v>2</v>
      </c>
      <c r="F12" s="341"/>
      <c r="G12" s="191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67</v>
      </c>
      <c r="C13" s="164" t="s">
        <v>236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207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241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213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225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67</v>
      </c>
      <c r="C18" s="164" t="s">
        <v>242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243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191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227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67</v>
      </c>
      <c r="C21" s="164" t="s">
        <v>244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217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192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73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163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52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179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247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190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228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215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52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245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190</v>
      </c>
      <c r="O31" s="154" t="s">
        <v>113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188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230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231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124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52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85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121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229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170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216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113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67</v>
      </c>
      <c r="C41" s="164" t="s">
        <v>246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99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161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194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171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75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98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99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116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154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234</v>
      </c>
      <c r="F1" s="2"/>
      <c r="G1" s="2"/>
      <c r="H1" s="2"/>
      <c r="I1" s="2"/>
    </row>
    <row r="2" spans="1:27" ht="19.5" customHeight="1">
      <c r="E2" s="2" t="s">
        <v>235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232</v>
      </c>
      <c r="E6" s="138" t="s">
        <v>222</v>
      </c>
      <c r="F6" s="340"/>
      <c r="G6" s="138" t="s">
        <v>232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186"/>
      <c r="E9" s="186"/>
      <c r="F9" s="339" t="s">
        <v>15</v>
      </c>
      <c r="G9" s="186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187" t="s">
        <v>233</v>
      </c>
      <c r="E10" s="187" t="s">
        <v>223</v>
      </c>
      <c r="F10" s="340"/>
      <c r="G10" s="187" t="s">
        <v>233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187" t="s">
        <v>14</v>
      </c>
      <c r="E11" s="138" t="s">
        <v>14</v>
      </c>
      <c r="F11" s="340"/>
      <c r="G11" s="187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188"/>
      <c r="E12" s="5" t="s">
        <v>2</v>
      </c>
      <c r="F12" s="341"/>
      <c r="G12" s="188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213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67</v>
      </c>
      <c r="C14" s="164" t="s">
        <v>225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207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191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217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67</v>
      </c>
      <c r="C18" s="164" t="s">
        <v>227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192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73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67</v>
      </c>
      <c r="C20" s="164" t="s">
        <v>228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163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52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215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52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188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67</v>
      </c>
      <c r="C26" s="164" t="s">
        <v>229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179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52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67</v>
      </c>
      <c r="C28" s="164" t="s">
        <v>230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231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121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236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190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170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203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56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124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52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85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218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56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205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55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56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98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99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152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51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172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75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220</v>
      </c>
      <c r="F1" s="2"/>
      <c r="G1" s="2"/>
      <c r="H1" s="2"/>
      <c r="I1" s="2"/>
    </row>
    <row r="2" spans="1:27" ht="19.5" customHeight="1">
      <c r="E2" s="2" t="s">
        <v>221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7">
      <c r="A6" s="337"/>
      <c r="B6" s="337"/>
      <c r="C6" s="340"/>
      <c r="D6" s="138" t="s">
        <v>222</v>
      </c>
      <c r="E6" s="138" t="s">
        <v>208</v>
      </c>
      <c r="F6" s="340"/>
      <c r="G6" s="138" t="s">
        <v>222</v>
      </c>
      <c r="H6" s="340"/>
      <c r="I6" s="340"/>
      <c r="J6" s="340"/>
      <c r="K6" s="340"/>
      <c r="L6" s="340"/>
      <c r="M6" s="340"/>
      <c r="N6" s="340"/>
      <c r="O6" s="340"/>
    </row>
    <row r="7" spans="1:27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7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7" ht="15" customHeight="1">
      <c r="A9" s="336"/>
      <c r="B9" s="336"/>
      <c r="C9" s="339" t="s">
        <v>13</v>
      </c>
      <c r="D9" s="183"/>
      <c r="E9" s="183"/>
      <c r="F9" s="339" t="s">
        <v>15</v>
      </c>
      <c r="G9" s="183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7" ht="21.6">
      <c r="A10" s="337"/>
      <c r="B10" s="337"/>
      <c r="C10" s="340"/>
      <c r="D10" s="184" t="s">
        <v>223</v>
      </c>
      <c r="E10" s="184" t="s">
        <v>209</v>
      </c>
      <c r="F10" s="340"/>
      <c r="G10" s="184" t="s">
        <v>223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7">
      <c r="A11" s="337"/>
      <c r="B11" s="337"/>
      <c r="C11" s="340"/>
      <c r="D11" s="184" t="s">
        <v>14</v>
      </c>
      <c r="E11" s="138" t="s">
        <v>14</v>
      </c>
      <c r="F11" s="340"/>
      <c r="G11" s="184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7" ht="15.6" customHeight="1" thickBot="1">
      <c r="A12" s="337"/>
      <c r="B12" s="338"/>
      <c r="C12" s="341"/>
      <c r="D12" s="185"/>
      <c r="E12" s="5" t="s">
        <v>2</v>
      </c>
      <c r="F12" s="341"/>
      <c r="G12" s="185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67</v>
      </c>
      <c r="C13" s="164" t="s">
        <v>213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212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207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67</v>
      </c>
      <c r="C15" s="164" t="s">
        <v>217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191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192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73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163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52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215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52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225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190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188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179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52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170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121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67</v>
      </c>
      <c r="C27" s="164" t="s">
        <v>224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124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203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56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214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113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218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56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182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183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98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99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136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135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161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486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75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51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171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189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226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210</v>
      </c>
      <c r="F1" s="2"/>
      <c r="G1" s="2"/>
      <c r="H1" s="2"/>
      <c r="I1" s="2"/>
    </row>
    <row r="2" spans="1:26" ht="19.5" customHeight="1">
      <c r="E2" s="2" t="s">
        <v>211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138" t="s">
        <v>208</v>
      </c>
      <c r="E6" s="138" t="s">
        <v>199</v>
      </c>
      <c r="F6" s="340"/>
      <c r="G6" s="138" t="s">
        <v>208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79"/>
      <c r="E9" s="179"/>
      <c r="F9" s="339" t="s">
        <v>15</v>
      </c>
      <c r="G9" s="179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180" t="s">
        <v>209</v>
      </c>
      <c r="E10" s="182" t="s">
        <v>200</v>
      </c>
      <c r="F10" s="340"/>
      <c r="G10" s="182" t="s">
        <v>209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6">
      <c r="A11" s="337"/>
      <c r="B11" s="337"/>
      <c r="C11" s="340"/>
      <c r="D11" s="180" t="s">
        <v>14</v>
      </c>
      <c r="E11" s="138" t="s">
        <v>14</v>
      </c>
      <c r="F11" s="340"/>
      <c r="G11" s="180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6" ht="15.6" customHeight="1" thickBot="1">
      <c r="A12" s="337"/>
      <c r="B12" s="338"/>
      <c r="C12" s="341"/>
      <c r="D12" s="181"/>
      <c r="E12" s="5" t="s">
        <v>2</v>
      </c>
      <c r="F12" s="341"/>
      <c r="G12" s="181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67</v>
      </c>
      <c r="C13" s="164" t="s">
        <v>207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191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192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73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67</v>
      </c>
      <c r="C16" s="164" t="s">
        <v>215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163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52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188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213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190</v>
      </c>
      <c r="O19" s="158" t="s">
        <v>212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67</v>
      </c>
      <c r="C20" s="164" t="s">
        <v>214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113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179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52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124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52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170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67</v>
      </c>
      <c r="C26" s="164" t="s">
        <v>218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56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121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180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52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203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56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193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73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182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217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190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112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159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85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93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204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98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99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55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56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194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216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113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181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75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51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189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116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486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152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184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219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3"/>
  <sheetViews>
    <sheetView topLeftCell="A22" zoomScale="60" zoomScaleNormal="60" workbookViewId="0">
      <selection activeCell="A46" sqref="A46:XFD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6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2" style="277" bestFit="1" customWidth="1"/>
    <col min="25" max="25" width="14.88671875" style="277" customWidth="1"/>
    <col min="26" max="26" width="12.5546875" style="277" bestFit="1" customWidth="1"/>
    <col min="27" max="27" width="12" style="277" bestFit="1" customWidth="1"/>
    <col min="28" max="16384" width="8.88671875" style="277"/>
  </cols>
  <sheetData>
    <row r="1" spans="1:28" ht="19.5" customHeight="1">
      <c r="E1" s="235" t="s">
        <v>461</v>
      </c>
      <c r="F1" s="235"/>
      <c r="G1" s="235"/>
      <c r="H1" s="235"/>
      <c r="I1" s="235"/>
    </row>
    <row r="2" spans="1:28" ht="19.5" customHeight="1">
      <c r="E2" s="235" t="s">
        <v>462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>
      <c r="A6" s="337"/>
      <c r="B6" s="337"/>
      <c r="C6" s="340"/>
      <c r="D6" s="237" t="s">
        <v>459</v>
      </c>
      <c r="E6" s="237" t="s">
        <v>448</v>
      </c>
      <c r="F6" s="340"/>
      <c r="G6" s="340" t="s">
        <v>459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24"/>
      <c r="E9" s="324"/>
      <c r="F9" s="339" t="s">
        <v>15</v>
      </c>
      <c r="G9" s="324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>
      <c r="A10" s="337"/>
      <c r="B10" s="337"/>
      <c r="C10" s="340"/>
      <c r="D10" s="325" t="s">
        <v>460</v>
      </c>
      <c r="E10" s="325" t="s">
        <v>449</v>
      </c>
      <c r="F10" s="340"/>
      <c r="G10" s="325" t="s">
        <v>460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25" t="s">
        <v>14</v>
      </c>
      <c r="E11" s="237" t="s">
        <v>14</v>
      </c>
      <c r="F11" s="340"/>
      <c r="G11" s="325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26"/>
      <c r="E12" s="238" t="s">
        <v>2</v>
      </c>
      <c r="F12" s="341"/>
      <c r="G12" s="326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 t="shared" ref="I13:I19" si="0"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 t="shared" si="0"/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67</v>
      </c>
      <c r="C15" s="288" t="s">
        <v>454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 t="shared" si="0"/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455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 t="shared" si="0"/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265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452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 t="shared" si="0"/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113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427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 t="shared" si="0"/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113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411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 t="shared" si="0"/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52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447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367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52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457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3" si="1">(D23-E23)/E23</f>
        <v>-0.45387833929734039</v>
      </c>
      <c r="G23" s="280">
        <f t="shared" ref="G23" si="2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67</v>
      </c>
      <c r="C25" s="288" t="s">
        <v>456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440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458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453</v>
      </c>
      <c r="D28" s="287">
        <v>4225</v>
      </c>
      <c r="E28" s="286">
        <v>16885</v>
      </c>
      <c r="F28" s="291">
        <f t="shared" ref="F28:F35" si="3"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446</v>
      </c>
      <c r="D29" s="287">
        <v>2308.27</v>
      </c>
      <c r="E29" s="286">
        <v>10549.23</v>
      </c>
      <c r="F29" s="291">
        <f t="shared" si="3"/>
        <v>-0.78119066510067559</v>
      </c>
      <c r="G29" s="287">
        <v>344</v>
      </c>
      <c r="H29" s="286">
        <v>44</v>
      </c>
      <c r="I29" s="286">
        <f t="shared" ref="I29:I34" si="4"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417</v>
      </c>
      <c r="D30" s="287">
        <v>2228.38</v>
      </c>
      <c r="E30" s="287">
        <v>7303.6</v>
      </c>
      <c r="F30" s="291">
        <f t="shared" si="3"/>
        <v>-0.69489292951421222</v>
      </c>
      <c r="G30" s="287">
        <v>321</v>
      </c>
      <c r="H30" s="286">
        <v>13</v>
      </c>
      <c r="I30" s="286">
        <f t="shared" si="4"/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428</v>
      </c>
      <c r="D31" s="287">
        <v>2224.4499999999998</v>
      </c>
      <c r="E31" s="286">
        <v>8008.15</v>
      </c>
      <c r="F31" s="291">
        <f t="shared" si="3"/>
        <v>-0.7222267315172668</v>
      </c>
      <c r="G31" s="287">
        <v>351</v>
      </c>
      <c r="H31" s="286">
        <v>17</v>
      </c>
      <c r="I31" s="286">
        <f t="shared" si="4"/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 t="s">
        <v>40</v>
      </c>
      <c r="C32" s="288" t="s">
        <v>465</v>
      </c>
      <c r="D32" s="287">
        <v>1654.5</v>
      </c>
      <c r="E32" s="286" t="s">
        <v>30</v>
      </c>
      <c r="F32" s="286" t="s">
        <v>30</v>
      </c>
      <c r="G32" s="287">
        <v>244</v>
      </c>
      <c r="H32" s="286">
        <v>4</v>
      </c>
      <c r="I32" s="286">
        <f t="shared" si="4"/>
        <v>61</v>
      </c>
      <c r="J32" s="286">
        <v>4</v>
      </c>
      <c r="K32" s="286">
        <v>0</v>
      </c>
      <c r="L32" s="287">
        <v>1654.5</v>
      </c>
      <c r="M32" s="287">
        <v>244</v>
      </c>
      <c r="N32" s="284" t="s">
        <v>190</v>
      </c>
      <c r="O32" s="283" t="s">
        <v>59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14</v>
      </c>
      <c r="C33" s="288" t="s">
        <v>368</v>
      </c>
      <c r="D33" s="287">
        <v>1561.67</v>
      </c>
      <c r="E33" s="287">
        <v>2092.62</v>
      </c>
      <c r="F33" s="291">
        <f t="shared" si="3"/>
        <v>-0.25372499546023636</v>
      </c>
      <c r="G33" s="287">
        <v>298</v>
      </c>
      <c r="H33" s="286">
        <v>10</v>
      </c>
      <c r="I33" s="286">
        <f t="shared" si="4"/>
        <v>29.8</v>
      </c>
      <c r="J33" s="286">
        <v>2</v>
      </c>
      <c r="K33" s="286">
        <v>9</v>
      </c>
      <c r="L33" s="287">
        <v>182548</v>
      </c>
      <c r="M33" s="287">
        <v>36503</v>
      </c>
      <c r="N33" s="284">
        <v>44526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8"/>
      <c r="X33" s="278"/>
      <c r="Y33" s="294"/>
      <c r="Z33" s="295"/>
      <c r="AA33" s="295"/>
      <c r="AB33" s="278"/>
    </row>
    <row r="34" spans="1:28" ht="25.35" customHeight="1">
      <c r="A34" s="282">
        <v>20</v>
      </c>
      <c r="B34" s="282">
        <v>15</v>
      </c>
      <c r="C34" s="288" t="s">
        <v>286</v>
      </c>
      <c r="D34" s="287">
        <v>1005</v>
      </c>
      <c r="E34" s="287">
        <v>1394.5</v>
      </c>
      <c r="F34" s="291">
        <f t="shared" si="3"/>
        <v>-0.27931158121190391</v>
      </c>
      <c r="G34" s="287">
        <v>159</v>
      </c>
      <c r="H34" s="286">
        <v>6</v>
      </c>
      <c r="I34" s="286">
        <f t="shared" si="4"/>
        <v>26.5</v>
      </c>
      <c r="J34" s="286">
        <v>3</v>
      </c>
      <c r="K34" s="286">
        <v>19</v>
      </c>
      <c r="L34" s="287">
        <v>152748</v>
      </c>
      <c r="M34" s="287">
        <v>27001</v>
      </c>
      <c r="N34" s="284">
        <v>44456</v>
      </c>
      <c r="O34" s="283" t="s">
        <v>287</v>
      </c>
      <c r="P34" s="279"/>
      <c r="Q34" s="293"/>
      <c r="R34" s="293"/>
      <c r="S34" s="293"/>
      <c r="T34" s="293"/>
      <c r="U34" s="293"/>
      <c r="V34" s="294"/>
      <c r="W34" s="294"/>
      <c r="X34" s="278"/>
      <c r="Y34" s="295"/>
      <c r="AA34" s="295"/>
    </row>
    <row r="35" spans="1:28" ht="25.2" customHeight="1">
      <c r="A35" s="248"/>
      <c r="B35" s="248"/>
      <c r="C35" s="266" t="s">
        <v>85</v>
      </c>
      <c r="D35" s="280">
        <f>SUM(D23:D34)</f>
        <v>210001.70000000004</v>
      </c>
      <c r="E35" s="280">
        <v>353960.76999999996</v>
      </c>
      <c r="F35" s="108">
        <f t="shared" si="3"/>
        <v>-0.40670911072998267</v>
      </c>
      <c r="G35" s="280">
        <f>SUM(G23:G34)</f>
        <v>33782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13</v>
      </c>
      <c r="C37" s="288" t="s">
        <v>431</v>
      </c>
      <c r="D37" s="287">
        <v>994.5</v>
      </c>
      <c r="E37" s="286">
        <v>6774.84</v>
      </c>
      <c r="F37" s="291">
        <f>(D37-E37)/E37</f>
        <v>-0.85320686540198731</v>
      </c>
      <c r="G37" s="287">
        <v>194</v>
      </c>
      <c r="H37" s="286">
        <v>22</v>
      </c>
      <c r="I37" s="286">
        <f>G37/H37</f>
        <v>8.8181818181818183</v>
      </c>
      <c r="J37" s="286">
        <v>8</v>
      </c>
      <c r="K37" s="286">
        <v>4</v>
      </c>
      <c r="L37" s="287">
        <v>57619.91</v>
      </c>
      <c r="M37" s="287">
        <v>11860</v>
      </c>
      <c r="N37" s="284">
        <v>44561</v>
      </c>
      <c r="O37" s="283" t="s">
        <v>56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482</v>
      </c>
      <c r="D38" s="287">
        <v>472</v>
      </c>
      <c r="E38" s="286">
        <v>750</v>
      </c>
      <c r="F38" s="291">
        <f t="shared" ref="F38:F45" si="5">(D38-E38)/E38</f>
        <v>-0.37066666666666664</v>
      </c>
      <c r="G38" s="287">
        <v>72</v>
      </c>
      <c r="H38" s="286">
        <v>3</v>
      </c>
      <c r="I38" s="286">
        <f t="shared" ref="I38:I44" si="6">G38/H38</f>
        <v>24</v>
      </c>
      <c r="J38" s="286">
        <v>2</v>
      </c>
      <c r="K38" s="286">
        <v>4</v>
      </c>
      <c r="L38" s="287">
        <v>7203</v>
      </c>
      <c r="M38" s="287">
        <v>1365</v>
      </c>
      <c r="N38" s="284">
        <v>44561</v>
      </c>
      <c r="P38" s="279"/>
      <c r="Q38" s="293"/>
      <c r="R38" s="293"/>
      <c r="S38" s="293"/>
      <c r="T38" s="293"/>
      <c r="U38" s="294"/>
      <c r="V38" s="294"/>
      <c r="W38" s="8"/>
      <c r="X38" s="278"/>
      <c r="Y38" s="294"/>
      <c r="Z38" s="295"/>
      <c r="AA38" s="295"/>
      <c r="AB38" s="278"/>
    </row>
    <row r="39" spans="1:28" ht="25.35" customHeight="1">
      <c r="A39" s="282">
        <v>23</v>
      </c>
      <c r="B39" s="214">
        <v>16</v>
      </c>
      <c r="C39" s="288" t="s">
        <v>390</v>
      </c>
      <c r="D39" s="287">
        <v>438</v>
      </c>
      <c r="E39" s="286">
        <v>892</v>
      </c>
      <c r="F39" s="291">
        <f t="shared" si="5"/>
        <v>-0.50896860986547088</v>
      </c>
      <c r="G39" s="287">
        <v>101</v>
      </c>
      <c r="H39" s="286">
        <v>3</v>
      </c>
      <c r="I39" s="286">
        <f t="shared" si="6"/>
        <v>33.666666666666664</v>
      </c>
      <c r="J39" s="286">
        <v>2</v>
      </c>
      <c r="K39" s="286">
        <v>8</v>
      </c>
      <c r="L39" s="287">
        <v>10068</v>
      </c>
      <c r="M39" s="287">
        <v>2081</v>
      </c>
      <c r="N39" s="284">
        <v>44533</v>
      </c>
      <c r="O39" s="283" t="s">
        <v>59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  <c r="AA39" s="8"/>
      <c r="AB39" s="278"/>
    </row>
    <row r="40" spans="1:28" ht="25.35" customHeight="1">
      <c r="A40" s="282">
        <v>24</v>
      </c>
      <c r="B40" s="282">
        <v>19</v>
      </c>
      <c r="C40" s="288" t="s">
        <v>360</v>
      </c>
      <c r="D40" s="287">
        <v>322</v>
      </c>
      <c r="E40" s="287">
        <v>472.13</v>
      </c>
      <c r="F40" s="291">
        <f t="shared" si="5"/>
        <v>-0.31798445343443543</v>
      </c>
      <c r="G40" s="287">
        <v>51</v>
      </c>
      <c r="H40" s="286">
        <v>3</v>
      </c>
      <c r="I40" s="286">
        <f t="shared" si="6"/>
        <v>17</v>
      </c>
      <c r="J40" s="286">
        <v>1</v>
      </c>
      <c r="K40" s="286">
        <v>10</v>
      </c>
      <c r="L40" s="287">
        <v>29026.25</v>
      </c>
      <c r="M40" s="287">
        <v>5138</v>
      </c>
      <c r="N40" s="284">
        <v>44519</v>
      </c>
      <c r="O40" s="283" t="s">
        <v>361</v>
      </c>
      <c r="P40" s="78"/>
      <c r="Q40" s="293"/>
      <c r="R40" s="293"/>
      <c r="S40" s="293"/>
      <c r="T40" s="293"/>
      <c r="U40" s="294"/>
      <c r="V40" s="294"/>
      <c r="W40" s="8"/>
      <c r="X40" s="278"/>
      <c r="Y40" s="294"/>
      <c r="Z40" s="295"/>
      <c r="AA40" s="295"/>
      <c r="AB40" s="278"/>
    </row>
    <row r="41" spans="1:28" ht="25.35" customHeight="1">
      <c r="A41" s="282">
        <v>25</v>
      </c>
      <c r="B41" s="282">
        <v>25</v>
      </c>
      <c r="C41" s="288" t="s">
        <v>389</v>
      </c>
      <c r="D41" s="287">
        <v>216.1</v>
      </c>
      <c r="E41" s="287">
        <v>186</v>
      </c>
      <c r="F41" s="291">
        <f t="shared" si="5"/>
        <v>0.16182795698924729</v>
      </c>
      <c r="G41" s="287">
        <v>35</v>
      </c>
      <c r="H41" s="286">
        <v>4</v>
      </c>
      <c r="I41" s="286">
        <f t="shared" si="6"/>
        <v>8.75</v>
      </c>
      <c r="J41" s="286">
        <v>2</v>
      </c>
      <c r="K41" s="286">
        <v>8</v>
      </c>
      <c r="L41" s="287">
        <v>10404.41</v>
      </c>
      <c r="M41" s="287">
        <v>1859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3"/>
      <c r="V41" s="293"/>
      <c r="W41" s="293"/>
      <c r="X41" s="293"/>
      <c r="Y41" s="294"/>
      <c r="Z41" s="295"/>
      <c r="AA41" s="295"/>
      <c r="AB41" s="278"/>
    </row>
    <row r="42" spans="1:28" ht="25.35" customHeight="1">
      <c r="A42" s="282">
        <v>26</v>
      </c>
      <c r="B42" s="91">
        <v>28</v>
      </c>
      <c r="C42" s="288" t="s">
        <v>423</v>
      </c>
      <c r="D42" s="287">
        <v>195.5</v>
      </c>
      <c r="E42" s="287">
        <v>100</v>
      </c>
      <c r="F42" s="291">
        <f t="shared" si="5"/>
        <v>0.95499999999999996</v>
      </c>
      <c r="G42" s="287">
        <v>41</v>
      </c>
      <c r="H42" s="286">
        <v>4</v>
      </c>
      <c r="I42" s="286">
        <f t="shared" si="6"/>
        <v>10.25</v>
      </c>
      <c r="J42" s="286">
        <v>4</v>
      </c>
      <c r="K42" s="286">
        <v>5</v>
      </c>
      <c r="L42" s="287">
        <v>3654.5</v>
      </c>
      <c r="M42" s="287">
        <v>810</v>
      </c>
      <c r="N42" s="284">
        <v>44554</v>
      </c>
      <c r="O42" s="283" t="s">
        <v>56</v>
      </c>
      <c r="P42" s="279"/>
      <c r="Q42" s="293"/>
      <c r="R42" s="293"/>
      <c r="S42" s="293"/>
      <c r="T42" s="293"/>
      <c r="U42" s="293"/>
      <c r="V42" s="293"/>
      <c r="W42" s="293"/>
      <c r="X42" s="278"/>
      <c r="Y42" s="295"/>
      <c r="Z42" s="295"/>
      <c r="AA42" s="8"/>
      <c r="AB42" s="278"/>
    </row>
    <row r="43" spans="1:28" ht="25.35" customHeight="1">
      <c r="A43" s="282">
        <v>27</v>
      </c>
      <c r="B43" s="282">
        <v>20</v>
      </c>
      <c r="C43" s="288" t="s">
        <v>481</v>
      </c>
      <c r="D43" s="287">
        <v>139</v>
      </c>
      <c r="E43" s="287">
        <v>418.5</v>
      </c>
      <c r="F43" s="291">
        <f t="shared" si="5"/>
        <v>-0.66786140979689368</v>
      </c>
      <c r="G43" s="287">
        <v>21</v>
      </c>
      <c r="H43" s="286">
        <v>1</v>
      </c>
      <c r="I43" s="286">
        <f t="shared" si="6"/>
        <v>21</v>
      </c>
      <c r="J43" s="286">
        <v>1</v>
      </c>
      <c r="K43" s="286">
        <v>11</v>
      </c>
      <c r="L43" s="287">
        <v>46150</v>
      </c>
      <c r="M43" s="287">
        <v>7800</v>
      </c>
      <c r="N43" s="284">
        <v>44512</v>
      </c>
      <c r="O43" s="283" t="s">
        <v>33</v>
      </c>
      <c r="P43" s="279"/>
      <c r="Q43" s="293"/>
      <c r="R43" s="293"/>
      <c r="S43" s="293"/>
      <c r="T43" s="295"/>
      <c r="U43" s="295"/>
      <c r="V43" s="294"/>
      <c r="W43" s="295"/>
      <c r="X43" s="294"/>
      <c r="Y43" s="278"/>
      <c r="Z43" s="8"/>
      <c r="AA43" s="295"/>
      <c r="AB43" s="278"/>
    </row>
    <row r="44" spans="1:28" ht="25.35" customHeight="1">
      <c r="A44" s="282">
        <v>28</v>
      </c>
      <c r="B44" s="282">
        <v>24</v>
      </c>
      <c r="C44" s="288" t="s">
        <v>443</v>
      </c>
      <c r="D44" s="287">
        <v>114</v>
      </c>
      <c r="E44" s="286">
        <v>249</v>
      </c>
      <c r="F44" s="291">
        <f t="shared" si="5"/>
        <v>-0.54216867469879515</v>
      </c>
      <c r="G44" s="287">
        <v>33</v>
      </c>
      <c r="H44" s="286">
        <v>2</v>
      </c>
      <c r="I44" s="286">
        <f t="shared" si="6"/>
        <v>16.5</v>
      </c>
      <c r="J44" s="286">
        <v>1</v>
      </c>
      <c r="K44" s="286">
        <v>2</v>
      </c>
      <c r="L44" s="287">
        <v>2772</v>
      </c>
      <c r="M44" s="287">
        <v>558</v>
      </c>
      <c r="N44" s="284">
        <v>44568</v>
      </c>
      <c r="O44" s="283" t="s">
        <v>59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5"/>
      <c r="Z44" s="8"/>
      <c r="AA44" s="294"/>
      <c r="AB44" s="278"/>
    </row>
    <row r="45" spans="1:28" ht="25.35" customHeight="1">
      <c r="A45" s="282">
        <v>29</v>
      </c>
      <c r="B45" s="214">
        <v>27</v>
      </c>
      <c r="C45" s="288" t="s">
        <v>388</v>
      </c>
      <c r="D45" s="287">
        <v>98</v>
      </c>
      <c r="E45" s="286">
        <v>111</v>
      </c>
      <c r="F45" s="291">
        <f t="shared" si="5"/>
        <v>-0.11711711711711711</v>
      </c>
      <c r="G45" s="287">
        <v>29</v>
      </c>
      <c r="H45" s="286" t="s">
        <v>30</v>
      </c>
      <c r="I45" s="286" t="s">
        <v>30</v>
      </c>
      <c r="J45" s="286">
        <v>1</v>
      </c>
      <c r="K45" s="286" t="s">
        <v>30</v>
      </c>
      <c r="L45" s="287">
        <v>7452</v>
      </c>
      <c r="M45" s="287">
        <v>1634</v>
      </c>
      <c r="N45" s="284">
        <v>44533</v>
      </c>
      <c r="O45" s="283" t="s">
        <v>31</v>
      </c>
      <c r="P45" s="279"/>
      <c r="Q45" s="293"/>
      <c r="R45" s="293"/>
      <c r="S45" s="293"/>
      <c r="T45" s="293"/>
      <c r="U45" s="294"/>
      <c r="V45" s="294"/>
      <c r="W45" s="295"/>
      <c r="X45" s="278"/>
      <c r="Y45" s="295"/>
      <c r="Z45" s="294"/>
      <c r="AA45" s="8"/>
      <c r="AB45" s="278"/>
    </row>
    <row r="46" spans="1:28" ht="25.35" customHeight="1">
      <c r="A46" s="282">
        <v>30</v>
      </c>
      <c r="B46" s="286" t="s">
        <v>30</v>
      </c>
      <c r="C46" s="288" t="s">
        <v>392</v>
      </c>
      <c r="D46" s="287">
        <v>83</v>
      </c>
      <c r="E46" s="286" t="s">
        <v>30</v>
      </c>
      <c r="F46" s="286" t="s">
        <v>30</v>
      </c>
      <c r="G46" s="287">
        <v>23</v>
      </c>
      <c r="H46" s="286">
        <v>1</v>
      </c>
      <c r="I46" s="286">
        <f>G46/H46</f>
        <v>23</v>
      </c>
      <c r="J46" s="286">
        <v>1</v>
      </c>
      <c r="K46" s="286" t="s">
        <v>30</v>
      </c>
      <c r="L46" s="287">
        <v>8076</v>
      </c>
      <c r="M46" s="287">
        <v>1404</v>
      </c>
      <c r="N46" s="284">
        <v>44540</v>
      </c>
      <c r="O46" s="283" t="s">
        <v>32</v>
      </c>
      <c r="P46" s="279"/>
      <c r="R46" s="285"/>
      <c r="T46" s="279"/>
      <c r="U46" s="278"/>
      <c r="V46" s="278"/>
      <c r="W46" s="295"/>
      <c r="X46" s="294"/>
      <c r="Y46" s="295"/>
      <c r="AA46" s="278"/>
    </row>
    <row r="47" spans="1:28" ht="25.2" customHeight="1">
      <c r="A47" s="248"/>
      <c r="B47" s="248"/>
      <c r="C47" s="266" t="s">
        <v>116</v>
      </c>
      <c r="D47" s="280">
        <f>SUM(D35:D46)</f>
        <v>213073.80000000005</v>
      </c>
      <c r="E47" s="280">
        <v>355804.43</v>
      </c>
      <c r="F47" s="108">
        <f>(D47-E47)/E47</f>
        <v>-0.40114910879552551</v>
      </c>
      <c r="G47" s="280">
        <f>SUM(G35:G46)</f>
        <v>34382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32</v>
      </c>
      <c r="C49" s="288" t="s">
        <v>393</v>
      </c>
      <c r="D49" s="287">
        <v>37</v>
      </c>
      <c r="E49" s="287">
        <v>39.799999999999997</v>
      </c>
      <c r="F49" s="291">
        <f>(D49-E49)/E49</f>
        <v>-7.0351758793969779E-2</v>
      </c>
      <c r="G49" s="287">
        <v>15</v>
      </c>
      <c r="H49" s="286">
        <v>1</v>
      </c>
      <c r="I49" s="286">
        <f>G49/H49</f>
        <v>15</v>
      </c>
      <c r="J49" s="286">
        <v>1</v>
      </c>
      <c r="K49" s="286">
        <v>7</v>
      </c>
      <c r="L49" s="287">
        <v>41793.26</v>
      </c>
      <c r="M49" s="287">
        <v>8864</v>
      </c>
      <c r="N49" s="284">
        <v>44540</v>
      </c>
      <c r="O49" s="283" t="s">
        <v>43</v>
      </c>
      <c r="P49" s="279"/>
      <c r="Q49" s="293"/>
      <c r="R49" s="293"/>
      <c r="S49" s="293"/>
      <c r="T49" s="293"/>
      <c r="U49" s="294"/>
      <c r="V49" s="294"/>
      <c r="W49" s="278"/>
      <c r="X49" s="294"/>
      <c r="Y49" s="295"/>
      <c r="Z49" s="295"/>
      <c r="AA49" s="8"/>
      <c r="AB49" s="278"/>
    </row>
    <row r="50" spans="1:28" ht="25.35" customHeight="1">
      <c r="A50" s="282">
        <v>32</v>
      </c>
      <c r="B50" s="120">
        <v>23</v>
      </c>
      <c r="C50" s="288" t="s">
        <v>424</v>
      </c>
      <c r="D50" s="287">
        <v>14</v>
      </c>
      <c r="E50" s="286">
        <v>250</v>
      </c>
      <c r="F50" s="291">
        <f>(D50-E50)/E50</f>
        <v>-0.94399999999999995</v>
      </c>
      <c r="G50" s="287">
        <v>6</v>
      </c>
      <c r="H50" s="286">
        <v>2</v>
      </c>
      <c r="I50" s="286">
        <f>G50/H50</f>
        <v>3</v>
      </c>
      <c r="J50" s="286">
        <v>1</v>
      </c>
      <c r="K50" s="286">
        <v>2</v>
      </c>
      <c r="L50" s="287">
        <v>2408.39</v>
      </c>
      <c r="M50" s="287">
        <v>465</v>
      </c>
      <c r="N50" s="284">
        <v>44554</v>
      </c>
      <c r="O50" s="283" t="s">
        <v>183</v>
      </c>
      <c r="P50" s="279"/>
      <c r="Q50" s="293"/>
      <c r="R50" s="293"/>
      <c r="S50" s="293"/>
      <c r="T50" s="293"/>
      <c r="U50" s="294"/>
      <c r="V50" s="294"/>
      <c r="W50" s="294"/>
      <c r="X50" s="278"/>
      <c r="Z50" s="295"/>
      <c r="AA50" s="295"/>
    </row>
    <row r="51" spans="1:28" ht="25.35" customHeight="1">
      <c r="A51" s="248"/>
      <c r="B51" s="248"/>
      <c r="C51" s="266" t="s">
        <v>117</v>
      </c>
      <c r="D51" s="280">
        <f>SUM(D47:D50)</f>
        <v>213124.80000000005</v>
      </c>
      <c r="E51" s="280">
        <v>355907.73</v>
      </c>
      <c r="F51" s="108">
        <f>(D51-E51)/E51</f>
        <v>-0.401179625966539</v>
      </c>
      <c r="G51" s="280">
        <f t="shared" ref="G51" si="7">SUM(G47:G50)</f>
        <v>34403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201</v>
      </c>
      <c r="F1" s="2"/>
      <c r="G1" s="2"/>
      <c r="H1" s="2"/>
      <c r="I1" s="2"/>
    </row>
    <row r="2" spans="1:26" ht="19.5" customHeight="1">
      <c r="E2" s="2" t="s">
        <v>202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138" t="s">
        <v>199</v>
      </c>
      <c r="E6" s="138" t="s">
        <v>195</v>
      </c>
      <c r="F6" s="340"/>
      <c r="G6" s="138" t="s">
        <v>199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138" t="s">
        <v>1</v>
      </c>
      <c r="E7" s="138" t="s">
        <v>1</v>
      </c>
      <c r="F7" s="340"/>
      <c r="G7" s="138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35"/>
      <c r="E9" s="135"/>
      <c r="F9" s="339" t="s">
        <v>15</v>
      </c>
      <c r="G9" s="135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156" t="s">
        <v>200</v>
      </c>
      <c r="E10" s="156" t="s">
        <v>196</v>
      </c>
      <c r="F10" s="340"/>
      <c r="G10" s="156" t="s">
        <v>200</v>
      </c>
      <c r="H10" s="138" t="s">
        <v>17</v>
      </c>
      <c r="I10" s="340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40"/>
      <c r="R10" s="8"/>
    </row>
    <row r="11" spans="1:26">
      <c r="A11" s="337"/>
      <c r="B11" s="337"/>
      <c r="C11" s="340"/>
      <c r="D11" s="156" t="s">
        <v>14</v>
      </c>
      <c r="E11" s="138" t="s">
        <v>14</v>
      </c>
      <c r="F11" s="340"/>
      <c r="G11" s="156" t="s">
        <v>16</v>
      </c>
      <c r="H11" s="6"/>
      <c r="I11" s="340"/>
      <c r="J11" s="6"/>
      <c r="K11" s="6"/>
      <c r="L11" s="12" t="s">
        <v>2</v>
      </c>
      <c r="M11" s="138" t="s">
        <v>17</v>
      </c>
      <c r="N11" s="6"/>
      <c r="O11" s="340"/>
      <c r="R11" s="140"/>
      <c r="T11" s="140"/>
      <c r="U11" s="139"/>
    </row>
    <row r="12" spans="1:26" ht="15.6" customHeight="1" thickBot="1">
      <c r="A12" s="337"/>
      <c r="B12" s="338"/>
      <c r="C12" s="341"/>
      <c r="D12" s="136"/>
      <c r="E12" s="5" t="s">
        <v>2</v>
      </c>
      <c r="F12" s="341"/>
      <c r="G12" s="136" t="s">
        <v>17</v>
      </c>
      <c r="H12" s="32"/>
      <c r="I12" s="341"/>
      <c r="J12" s="32"/>
      <c r="K12" s="32"/>
      <c r="L12" s="32"/>
      <c r="M12" s="32"/>
      <c r="N12" s="32"/>
      <c r="O12" s="341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67</v>
      </c>
      <c r="C13" s="164" t="s">
        <v>191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67</v>
      </c>
      <c r="C14" s="164" t="s">
        <v>192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73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188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163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52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179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52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124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52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170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207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190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121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180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52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67</v>
      </c>
      <c r="C25" s="164" t="s">
        <v>203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56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193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73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67</v>
      </c>
      <c r="C27" s="164" t="s">
        <v>204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189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111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113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182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183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181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112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93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159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85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98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99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55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56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75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205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51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486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185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184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206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172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136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116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135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65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165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197</v>
      </c>
      <c r="F1" s="2"/>
      <c r="G1" s="2"/>
      <c r="H1" s="2"/>
      <c r="I1" s="2"/>
    </row>
    <row r="2" spans="1:26" ht="19.5" customHeight="1">
      <c r="E2" s="2" t="s">
        <v>198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195</v>
      </c>
      <c r="E6" s="138" t="s">
        <v>175</v>
      </c>
      <c r="F6" s="340"/>
      <c r="G6" s="138" t="s">
        <v>195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32"/>
      <c r="E9" s="132"/>
      <c r="F9" s="339" t="s">
        <v>15</v>
      </c>
      <c r="G9" s="132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133" t="s">
        <v>196</v>
      </c>
      <c r="E10" s="156" t="s">
        <v>176</v>
      </c>
      <c r="F10" s="340"/>
      <c r="G10" s="156" t="s">
        <v>196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33" t="s">
        <v>14</v>
      </c>
      <c r="E11" s="4" t="s">
        <v>14</v>
      </c>
      <c r="F11" s="340"/>
      <c r="G11" s="133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34"/>
      <c r="E12" s="5" t="s">
        <v>2</v>
      </c>
      <c r="F12" s="341"/>
      <c r="G12" s="134" t="s">
        <v>17</v>
      </c>
      <c r="H12" s="32"/>
      <c r="I12" s="341"/>
      <c r="J12" s="32"/>
      <c r="K12" s="32"/>
      <c r="L12" s="32"/>
      <c r="M12" s="32"/>
      <c r="N12" s="32"/>
      <c r="O12" s="341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67</v>
      </c>
      <c r="C13" s="46" t="s">
        <v>188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163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52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179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52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180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52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170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124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52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191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190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193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73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67</v>
      </c>
      <c r="C21" s="46" t="s">
        <v>189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121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181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111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113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159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192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190</v>
      </c>
      <c r="O28" s="63" t="s">
        <v>73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182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183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184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112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93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51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185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55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56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162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98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99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171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486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75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92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56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194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65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116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132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109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177</v>
      </c>
      <c r="F1" s="2"/>
      <c r="G1" s="2"/>
      <c r="H1" s="2"/>
      <c r="I1" s="2"/>
    </row>
    <row r="2" spans="1:26" ht="19.5" customHeight="1">
      <c r="E2" s="2" t="s">
        <v>178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175</v>
      </c>
      <c r="E6" s="4" t="s">
        <v>166</v>
      </c>
      <c r="F6" s="340"/>
      <c r="G6" s="4" t="s">
        <v>175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28"/>
      <c r="E9" s="128"/>
      <c r="F9" s="339" t="s">
        <v>15</v>
      </c>
      <c r="G9" s="128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129" t="s">
        <v>176</v>
      </c>
      <c r="E10" s="129" t="s">
        <v>167</v>
      </c>
      <c r="F10" s="340"/>
      <c r="G10" s="129" t="s">
        <v>176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29" t="s">
        <v>14</v>
      </c>
      <c r="E11" s="4" t="s">
        <v>14</v>
      </c>
      <c r="F11" s="340"/>
      <c r="G11" s="129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30"/>
      <c r="E12" s="5" t="s">
        <v>2</v>
      </c>
      <c r="F12" s="341"/>
      <c r="G12" s="130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163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179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67</v>
      </c>
      <c r="C15" s="46" t="s">
        <v>180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52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170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124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131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121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67</v>
      </c>
      <c r="C20" s="46" t="s">
        <v>181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159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111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113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67</v>
      </c>
      <c r="C25" s="46" t="s">
        <v>184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186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182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183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67</v>
      </c>
      <c r="C27" s="46" t="s">
        <v>185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486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112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93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173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56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51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150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98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85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55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56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69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75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109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187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168</v>
      </c>
      <c r="F1" s="2"/>
      <c r="G1" s="2"/>
      <c r="H1" s="2"/>
      <c r="I1" s="2"/>
    </row>
    <row r="2" spans="1:26" ht="19.5" customHeight="1">
      <c r="E2" s="2" t="s">
        <v>169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166</v>
      </c>
      <c r="E6" s="4" t="s">
        <v>155</v>
      </c>
      <c r="F6" s="340"/>
      <c r="G6" s="4" t="s">
        <v>166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25"/>
      <c r="E9" s="125"/>
      <c r="F9" s="339" t="s">
        <v>15</v>
      </c>
      <c r="G9" s="125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126" t="s">
        <v>167</v>
      </c>
      <c r="E10" s="126" t="s">
        <v>156</v>
      </c>
      <c r="F10" s="340"/>
      <c r="G10" s="126" t="s">
        <v>167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26" t="s">
        <v>14</v>
      </c>
      <c r="E11" s="4" t="s">
        <v>14</v>
      </c>
      <c r="F11" s="340"/>
      <c r="G11" s="126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27"/>
      <c r="E12" s="5" t="s">
        <v>2</v>
      </c>
      <c r="F12" s="341"/>
      <c r="G12" s="127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67</v>
      </c>
      <c r="C13" s="46" t="s">
        <v>163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52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67</v>
      </c>
      <c r="C14" s="131" t="s">
        <v>170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121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124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52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159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131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111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113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486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67</v>
      </c>
      <c r="C21" s="46" t="s">
        <v>173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56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160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112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164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93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55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56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110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171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75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51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69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76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98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99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123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73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149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56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92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56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132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487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118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91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109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172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116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65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151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154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157</v>
      </c>
      <c r="F1" s="2"/>
      <c r="G1" s="2"/>
      <c r="H1" s="2"/>
      <c r="I1" s="2"/>
    </row>
    <row r="2" spans="1:26" ht="19.5" customHeight="1">
      <c r="E2" s="2" t="s">
        <v>158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155</v>
      </c>
      <c r="E6" s="4" t="s">
        <v>144</v>
      </c>
      <c r="F6" s="340"/>
      <c r="G6" s="4" t="s">
        <v>155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17"/>
      <c r="E9" s="117"/>
      <c r="F9" s="339" t="s">
        <v>15</v>
      </c>
      <c r="G9" s="117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118" t="s">
        <v>156</v>
      </c>
      <c r="E10" s="118" t="s">
        <v>145</v>
      </c>
      <c r="F10" s="340"/>
      <c r="G10" s="118" t="s">
        <v>156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18" t="s">
        <v>14</v>
      </c>
      <c r="E11" s="4" t="s">
        <v>14</v>
      </c>
      <c r="F11" s="340"/>
      <c r="G11" s="118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19"/>
      <c r="E12" s="5" t="s">
        <v>2</v>
      </c>
      <c r="F12" s="341"/>
      <c r="G12" s="119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67</v>
      </c>
      <c r="C13" s="46" t="s">
        <v>159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131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111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121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124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52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163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52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67</v>
      </c>
      <c r="C19" s="46" t="s">
        <v>486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67</v>
      </c>
      <c r="C20" s="46" t="s">
        <v>160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93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67</v>
      </c>
      <c r="C22" s="46" t="s">
        <v>164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56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112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79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69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132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107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110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74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98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85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487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118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75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161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51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162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122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133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142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91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153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100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116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65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149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56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55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56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165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146</v>
      </c>
      <c r="F1" s="2"/>
      <c r="G1" s="2"/>
      <c r="H1" s="2"/>
      <c r="I1" s="2"/>
    </row>
    <row r="2" spans="1:26" ht="19.5" customHeight="1">
      <c r="E2" s="2" t="s">
        <v>147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144</v>
      </c>
      <c r="E6" s="4" t="s">
        <v>137</v>
      </c>
      <c r="F6" s="340"/>
      <c r="G6" s="4" t="s">
        <v>144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14"/>
      <c r="E9" s="114"/>
      <c r="F9" s="339" t="s">
        <v>15</v>
      </c>
      <c r="G9" s="114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115" t="s">
        <v>145</v>
      </c>
      <c r="E10" s="115" t="s">
        <v>138</v>
      </c>
      <c r="F10" s="340"/>
      <c r="G10" s="115" t="s">
        <v>145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15" t="s">
        <v>14</v>
      </c>
      <c r="E11" s="4" t="s">
        <v>14</v>
      </c>
      <c r="F11" s="340"/>
      <c r="G11" s="115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16"/>
      <c r="E12" s="5" t="s">
        <v>2</v>
      </c>
      <c r="F12" s="341"/>
      <c r="G12" s="116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121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67</v>
      </c>
      <c r="C14" s="46" t="s">
        <v>131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124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52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111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113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93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112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67</v>
      </c>
      <c r="C19" s="46" t="s">
        <v>132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79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110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69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107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67</v>
      </c>
      <c r="C26" s="46" t="s">
        <v>174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56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122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51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74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487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118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67</v>
      </c>
      <c r="C31" s="46" t="s">
        <v>149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56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75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98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99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85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150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130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55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56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152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151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142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100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76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65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116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67</v>
      </c>
      <c r="C49" s="46" t="s">
        <v>153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100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67</v>
      </c>
      <c r="C50" s="46" t="s">
        <v>148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100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109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165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139</v>
      </c>
      <c r="F1" s="2"/>
      <c r="G1" s="2"/>
      <c r="H1" s="2"/>
      <c r="I1" s="2"/>
    </row>
    <row r="2" spans="1:26" ht="19.5" customHeight="1">
      <c r="E2" s="2" t="s">
        <v>140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137</v>
      </c>
      <c r="E6" s="4" t="s">
        <v>126</v>
      </c>
      <c r="F6" s="340"/>
      <c r="G6" s="4" t="s">
        <v>137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11"/>
      <c r="E9" s="111"/>
      <c r="F9" s="339" t="s">
        <v>15</v>
      </c>
      <c r="G9" s="111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112" t="s">
        <v>138</v>
      </c>
      <c r="E10" s="112" t="s">
        <v>129</v>
      </c>
      <c r="F10" s="340"/>
      <c r="G10" s="112" t="s">
        <v>138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12" t="s">
        <v>14</v>
      </c>
      <c r="E11" s="4" t="s">
        <v>14</v>
      </c>
      <c r="F11" s="340"/>
      <c r="G11" s="112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13"/>
      <c r="E12" s="5" t="s">
        <v>2</v>
      </c>
      <c r="F12" s="341"/>
      <c r="G12" s="113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121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67</v>
      </c>
      <c r="C14" s="46" t="s">
        <v>124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111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113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93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112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79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67</v>
      </c>
      <c r="C19" s="46" t="s">
        <v>122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67</v>
      </c>
      <c r="C20" s="46" t="s">
        <v>130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69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110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487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118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131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73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107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51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119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56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74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75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91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120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106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55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56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134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59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132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98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99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123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72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73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76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133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116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135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115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59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136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109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101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100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78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59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86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59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108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65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141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67</v>
      </c>
      <c r="C61" s="46" t="s">
        <v>142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100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92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56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143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127</v>
      </c>
      <c r="F1" s="2"/>
      <c r="G1" s="2"/>
      <c r="H1" s="2"/>
      <c r="I1" s="2"/>
    </row>
    <row r="2" spans="1:26" ht="19.5" customHeight="1">
      <c r="E2" s="2" t="s">
        <v>128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126</v>
      </c>
      <c r="E6" s="4" t="s">
        <v>102</v>
      </c>
      <c r="F6" s="340"/>
      <c r="G6" s="4" t="s">
        <v>126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04"/>
      <c r="E9" s="104"/>
      <c r="F9" s="339" t="s">
        <v>15</v>
      </c>
      <c r="G9" s="104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105" t="s">
        <v>129</v>
      </c>
      <c r="E10" s="107" t="s">
        <v>103</v>
      </c>
      <c r="F10" s="340"/>
      <c r="G10" s="107" t="s">
        <v>129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05" t="s">
        <v>14</v>
      </c>
      <c r="E11" s="4" t="s">
        <v>14</v>
      </c>
      <c r="F11" s="340"/>
      <c r="G11" s="105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06"/>
      <c r="E12" s="5" t="s">
        <v>2</v>
      </c>
      <c r="F12" s="341"/>
      <c r="G12" s="106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111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93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112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79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69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67</v>
      </c>
      <c r="C18" s="46" t="s">
        <v>110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121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107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51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106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72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73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67</v>
      </c>
      <c r="C26" s="85" t="s">
        <v>487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118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67</v>
      </c>
      <c r="C27" s="85" t="s">
        <v>120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59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67</v>
      </c>
      <c r="C28" s="85" t="s">
        <v>119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56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76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74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91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108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98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99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109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85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124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52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75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86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59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90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115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59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55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56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78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59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116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122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88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123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73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125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104</v>
      </c>
      <c r="F1" s="2"/>
      <c r="G1" s="2"/>
      <c r="H1" s="2"/>
      <c r="I1" s="2"/>
    </row>
    <row r="2" spans="1:26" ht="19.5" customHeight="1">
      <c r="E2" s="2" t="s">
        <v>105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102</v>
      </c>
      <c r="E6" s="4" t="s">
        <v>94</v>
      </c>
      <c r="F6" s="340"/>
      <c r="G6" s="4" t="s">
        <v>102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101"/>
      <c r="E9" s="101"/>
      <c r="F9" s="339" t="s">
        <v>15</v>
      </c>
      <c r="G9" s="101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102" t="s">
        <v>103</v>
      </c>
      <c r="E10" s="102" t="s">
        <v>95</v>
      </c>
      <c r="F10" s="340"/>
      <c r="G10" s="102" t="s">
        <v>103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102" t="s">
        <v>14</v>
      </c>
      <c r="E11" s="4" t="s">
        <v>14</v>
      </c>
      <c r="F11" s="340"/>
      <c r="G11" s="102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103"/>
      <c r="E12" s="5" t="s">
        <v>2</v>
      </c>
      <c r="F12" s="341"/>
      <c r="G12" s="103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67</v>
      </c>
      <c r="C13" s="46" t="s">
        <v>93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79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67</v>
      </c>
      <c r="C15" s="46" t="s">
        <v>106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67</v>
      </c>
      <c r="C16" s="46" t="s">
        <v>107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69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72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73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111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113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91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67</v>
      </c>
      <c r="C21" s="46" t="s">
        <v>108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67</v>
      </c>
      <c r="C22" s="46" t="s">
        <v>109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51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74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76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88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75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90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67</v>
      </c>
      <c r="C31" s="46" t="s">
        <v>115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59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55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56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98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99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89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85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110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112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86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59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78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59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58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59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101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100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116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77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52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117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96</v>
      </c>
      <c r="F1" s="2"/>
      <c r="G1" s="2"/>
      <c r="H1" s="2"/>
      <c r="I1" s="2"/>
    </row>
    <row r="2" spans="1:26" ht="19.5" customHeight="1">
      <c r="E2" s="2" t="s">
        <v>97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94</v>
      </c>
      <c r="E6" s="4" t="s">
        <v>80</v>
      </c>
      <c r="F6" s="340"/>
      <c r="G6" s="4" t="s">
        <v>94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81"/>
      <c r="E9" s="81"/>
      <c r="F9" s="339" t="s">
        <v>15</v>
      </c>
      <c r="G9" s="81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>
      <c r="A10" s="337"/>
      <c r="B10" s="337"/>
      <c r="C10" s="340"/>
      <c r="D10" s="82" t="s">
        <v>95</v>
      </c>
      <c r="E10" s="82" t="s">
        <v>81</v>
      </c>
      <c r="F10" s="340"/>
      <c r="G10" s="82" t="s">
        <v>95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82" t="s">
        <v>14</v>
      </c>
      <c r="E11" s="4" t="s">
        <v>14</v>
      </c>
      <c r="F11" s="340"/>
      <c r="G11" s="82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83"/>
      <c r="E12" s="5" t="s">
        <v>2</v>
      </c>
      <c r="F12" s="341"/>
      <c r="G12" s="83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67</v>
      </c>
      <c r="C13" s="46" t="s">
        <v>79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72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69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74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67</v>
      </c>
      <c r="C17" s="46" t="s">
        <v>88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51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75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67</v>
      </c>
      <c r="C20" s="85" t="s">
        <v>89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76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67</v>
      </c>
      <c r="C22" s="85" t="s">
        <v>90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55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56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67</v>
      </c>
      <c r="C27" s="67" t="s">
        <v>98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99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77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67</v>
      </c>
      <c r="C31" s="46" t="s">
        <v>86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59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91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93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78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59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85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92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56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488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67</v>
      </c>
      <c r="C41" s="67" t="s">
        <v>101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100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58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59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65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114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C45" sqref="C45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2" style="277" bestFit="1" customWidth="1"/>
    <col min="26" max="26" width="10.88671875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450</v>
      </c>
      <c r="F1" s="235"/>
      <c r="G1" s="235"/>
      <c r="H1" s="235"/>
      <c r="I1" s="235"/>
    </row>
    <row r="2" spans="1:28" ht="19.5" customHeight="1">
      <c r="E2" s="235" t="s">
        <v>451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>
      <c r="A6" s="337"/>
      <c r="B6" s="337"/>
      <c r="C6" s="340"/>
      <c r="D6" s="237" t="s">
        <v>448</v>
      </c>
      <c r="E6" s="237" t="s">
        <v>436</v>
      </c>
      <c r="F6" s="340"/>
      <c r="G6" s="340" t="s">
        <v>448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21"/>
      <c r="E9" s="321"/>
      <c r="F9" s="339" t="s">
        <v>15</v>
      </c>
      <c r="G9" s="321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>
      <c r="A10" s="337"/>
      <c r="B10" s="337"/>
      <c r="C10" s="340"/>
      <c r="D10" s="322" t="s">
        <v>449</v>
      </c>
      <c r="E10" s="322" t="s">
        <v>437</v>
      </c>
      <c r="F10" s="340"/>
      <c r="G10" s="322" t="s">
        <v>449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22" t="s">
        <v>14</v>
      </c>
      <c r="E11" s="237" t="s">
        <v>14</v>
      </c>
      <c r="F11" s="340"/>
      <c r="G11" s="322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23"/>
      <c r="E12" s="238" t="s">
        <v>2</v>
      </c>
      <c r="F12" s="341"/>
      <c r="G12" s="323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427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67</v>
      </c>
      <c r="C16" s="288" t="s">
        <v>452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113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411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367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52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447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67</v>
      </c>
      <c r="C20" s="288" t="s">
        <v>453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440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446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428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417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431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368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286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390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482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59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441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442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360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361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481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445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99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413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424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183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443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59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389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454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190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388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423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56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350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444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56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2" customHeight="1">
      <c r="A47" s="248"/>
      <c r="B47" s="248"/>
      <c r="C47" s="266" t="s">
        <v>116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374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287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393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244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154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82</v>
      </c>
      <c r="F1" s="2"/>
      <c r="G1" s="2"/>
      <c r="H1" s="2"/>
      <c r="I1" s="2"/>
    </row>
    <row r="2" spans="1:26" ht="19.5" customHeight="1">
      <c r="E2" s="2" t="s">
        <v>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80</v>
      </c>
      <c r="E6" s="4" t="s">
        <v>62</v>
      </c>
      <c r="F6" s="340"/>
      <c r="G6" s="4" t="s">
        <v>80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73"/>
      <c r="E9" s="73"/>
      <c r="F9" s="339" t="s">
        <v>15</v>
      </c>
      <c r="G9" s="73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74" t="s">
        <v>81</v>
      </c>
      <c r="E10" s="74" t="s">
        <v>63</v>
      </c>
      <c r="F10" s="340"/>
      <c r="G10" s="74" t="s">
        <v>81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74" t="s">
        <v>14</v>
      </c>
      <c r="E11" s="4" t="s">
        <v>14</v>
      </c>
      <c r="F11" s="340"/>
      <c r="G11" s="74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75"/>
      <c r="E12" s="5" t="s">
        <v>2</v>
      </c>
      <c r="F12" s="341"/>
      <c r="G12" s="75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67</v>
      </c>
      <c r="C13" s="67" t="s">
        <v>72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73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67</v>
      </c>
      <c r="C14" s="46" t="s">
        <v>69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67</v>
      </c>
      <c r="C15" s="46" t="s">
        <v>74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67</v>
      </c>
      <c r="C16" s="87" t="s">
        <v>75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51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55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56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67</v>
      </c>
      <c r="C19" s="86" t="s">
        <v>76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67</v>
      </c>
      <c r="C21" s="88" t="s">
        <v>77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52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79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50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52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67</v>
      </c>
      <c r="C29" s="46" t="s">
        <v>78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59</v>
      </c>
      <c r="P29" s="78" t="s">
        <v>70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86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59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58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59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68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59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85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65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84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59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488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87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62</v>
      </c>
      <c r="E6" s="4" t="s">
        <v>53</v>
      </c>
      <c r="F6" s="340"/>
      <c r="G6" s="4" t="s">
        <v>62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70"/>
      <c r="E9" s="70"/>
      <c r="F9" s="339" t="s">
        <v>15</v>
      </c>
      <c r="G9" s="70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71" t="s">
        <v>63</v>
      </c>
      <c r="E10" s="71" t="s">
        <v>54</v>
      </c>
      <c r="F10" s="340"/>
      <c r="G10" s="71" t="s">
        <v>63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71" t="s">
        <v>14</v>
      </c>
      <c r="E11" s="4" t="s">
        <v>14</v>
      </c>
      <c r="F11" s="340"/>
      <c r="G11" s="71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60"/>
      <c r="T11" s="60"/>
      <c r="U11" s="59"/>
    </row>
    <row r="12" spans="1:26" ht="15.6" customHeight="1" thickBot="1">
      <c r="A12" s="337"/>
      <c r="B12" s="338"/>
      <c r="C12" s="341"/>
      <c r="D12" s="72"/>
      <c r="E12" s="5" t="s">
        <v>2</v>
      </c>
      <c r="F12" s="341"/>
      <c r="G12" s="72" t="s">
        <v>17</v>
      </c>
      <c r="H12" s="32"/>
      <c r="I12" s="341"/>
      <c r="J12" s="32"/>
      <c r="K12" s="32"/>
      <c r="L12" s="32"/>
      <c r="M12" s="32"/>
      <c r="N12" s="32"/>
      <c r="O12" s="341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67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67</v>
      </c>
      <c r="C14" s="46" t="s">
        <v>51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67</v>
      </c>
      <c r="C15" s="67" t="s">
        <v>55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56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67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67</v>
      </c>
      <c r="C17" s="67" t="s">
        <v>50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52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67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67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69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67</v>
      </c>
      <c r="C25" s="46" t="s">
        <v>58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59</v>
      </c>
      <c r="P25" s="78" t="s">
        <v>70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488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66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65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68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59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64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71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6"/>
      <c r="B5" s="336"/>
      <c r="C5" s="339" t="s">
        <v>0</v>
      </c>
      <c r="D5" s="3"/>
      <c r="E5" s="3"/>
      <c r="F5" s="339" t="s">
        <v>3</v>
      </c>
      <c r="G5" s="3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6">
      <c r="A6" s="337"/>
      <c r="B6" s="337"/>
      <c r="C6" s="340"/>
      <c r="D6" s="4" t="s">
        <v>53</v>
      </c>
      <c r="E6" s="4" t="s">
        <v>37</v>
      </c>
      <c r="F6" s="340"/>
      <c r="G6" s="4" t="s">
        <v>53</v>
      </c>
      <c r="H6" s="340"/>
      <c r="I6" s="340"/>
      <c r="J6" s="340"/>
      <c r="K6" s="340"/>
      <c r="L6" s="340"/>
      <c r="M6" s="340"/>
      <c r="N6" s="340"/>
      <c r="O6" s="340"/>
    </row>
    <row r="7" spans="1:26">
      <c r="A7" s="337"/>
      <c r="B7" s="337"/>
      <c r="C7" s="340"/>
      <c r="D7" s="4" t="s">
        <v>1</v>
      </c>
      <c r="E7" s="4" t="s">
        <v>1</v>
      </c>
      <c r="F7" s="340"/>
      <c r="G7" s="4" t="s">
        <v>4</v>
      </c>
      <c r="H7" s="340"/>
      <c r="I7" s="340"/>
      <c r="J7" s="340"/>
      <c r="K7" s="340"/>
      <c r="L7" s="340"/>
      <c r="M7" s="340"/>
      <c r="N7" s="340"/>
      <c r="O7" s="340"/>
    </row>
    <row r="8" spans="1:26" ht="18" customHeight="1" thickBot="1">
      <c r="A8" s="338"/>
      <c r="B8" s="338"/>
      <c r="C8" s="341"/>
      <c r="D8" s="5" t="s">
        <v>2</v>
      </c>
      <c r="E8" s="5" t="s">
        <v>2</v>
      </c>
      <c r="F8" s="341"/>
      <c r="G8" s="6"/>
      <c r="H8" s="341"/>
      <c r="I8" s="341"/>
      <c r="J8" s="341"/>
      <c r="K8" s="341"/>
      <c r="L8" s="341"/>
      <c r="M8" s="341"/>
      <c r="N8" s="341"/>
      <c r="O8" s="341"/>
      <c r="R8" s="8"/>
    </row>
    <row r="9" spans="1:26" ht="15" customHeight="1">
      <c r="A9" s="336"/>
      <c r="B9" s="336"/>
      <c r="C9" s="339" t="s">
        <v>13</v>
      </c>
      <c r="D9" s="29"/>
      <c r="E9" s="29"/>
      <c r="F9" s="339" t="s">
        <v>15</v>
      </c>
      <c r="G9" s="29"/>
      <c r="H9" s="9" t="s">
        <v>18</v>
      </c>
      <c r="I9" s="33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39" t="s">
        <v>26</v>
      </c>
      <c r="R9" s="8"/>
    </row>
    <row r="10" spans="1:26" ht="21.6">
      <c r="A10" s="337"/>
      <c r="B10" s="337"/>
      <c r="C10" s="340"/>
      <c r="D10" s="44" t="s">
        <v>54</v>
      </c>
      <c r="E10" s="47" t="s">
        <v>38</v>
      </c>
      <c r="F10" s="340"/>
      <c r="G10" s="48" t="s">
        <v>54</v>
      </c>
      <c r="H10" s="4" t="s">
        <v>17</v>
      </c>
      <c r="I10" s="34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40"/>
      <c r="R10" s="8"/>
    </row>
    <row r="11" spans="1:26">
      <c r="A11" s="337"/>
      <c r="B11" s="337"/>
      <c r="C11" s="340"/>
      <c r="D11" s="30" t="s">
        <v>14</v>
      </c>
      <c r="E11" s="4" t="s">
        <v>14</v>
      </c>
      <c r="F11" s="340"/>
      <c r="G11" s="30" t="s">
        <v>16</v>
      </c>
      <c r="H11" s="6"/>
      <c r="I11" s="340"/>
      <c r="J11" s="6"/>
      <c r="K11" s="6"/>
      <c r="L11" s="12" t="s">
        <v>2</v>
      </c>
      <c r="M11" s="4" t="s">
        <v>17</v>
      </c>
      <c r="N11" s="6"/>
      <c r="O11" s="340"/>
      <c r="R11" s="11"/>
      <c r="T11" s="11"/>
      <c r="U11" s="7"/>
    </row>
    <row r="12" spans="1:26" ht="15.6" customHeight="1" thickBot="1">
      <c r="A12" s="337"/>
      <c r="B12" s="338"/>
      <c r="C12" s="341"/>
      <c r="D12" s="31"/>
      <c r="E12" s="5" t="s">
        <v>2</v>
      </c>
      <c r="F12" s="341"/>
      <c r="G12" s="31" t="s">
        <v>17</v>
      </c>
      <c r="H12" s="32"/>
      <c r="I12" s="341"/>
      <c r="J12" s="32"/>
      <c r="K12" s="32"/>
      <c r="L12" s="32"/>
      <c r="M12" s="32"/>
      <c r="N12" s="32"/>
      <c r="O12" s="341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51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55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56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50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52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58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59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488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57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3" zoomScale="60" zoomScaleNormal="60" workbookViewId="0">
      <selection activeCell="A27" sqref="A27:XFD27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3.6640625" style="277" customWidth="1"/>
    <col min="24" max="24" width="14.8867187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438</v>
      </c>
      <c r="F1" s="235"/>
      <c r="G1" s="235"/>
      <c r="H1" s="235"/>
      <c r="I1" s="235"/>
    </row>
    <row r="2" spans="1:28" ht="19.5" customHeight="1">
      <c r="E2" s="235" t="s">
        <v>439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 ht="21.6">
      <c r="A6" s="337"/>
      <c r="B6" s="337"/>
      <c r="C6" s="340"/>
      <c r="D6" s="237" t="s">
        <v>436</v>
      </c>
      <c r="E6" s="237" t="s">
        <v>434</v>
      </c>
      <c r="F6" s="340"/>
      <c r="G6" s="340" t="s">
        <v>436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18"/>
      <c r="E9" s="318"/>
      <c r="F9" s="339" t="s">
        <v>15</v>
      </c>
      <c r="G9" s="318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19" t="s">
        <v>437</v>
      </c>
      <c r="E10" s="319" t="s">
        <v>435</v>
      </c>
      <c r="F10" s="340"/>
      <c r="G10" s="319" t="s">
        <v>437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19" t="s">
        <v>14</v>
      </c>
      <c r="E11" s="237" t="s">
        <v>14</v>
      </c>
      <c r="F11" s="340"/>
      <c r="G11" s="319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20"/>
      <c r="E12" s="238" t="s">
        <v>2</v>
      </c>
      <c r="F12" s="341"/>
      <c r="G12" s="320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429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412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427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113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411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367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52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67</v>
      </c>
      <c r="C18" s="288" t="s">
        <v>440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428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417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431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56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67</v>
      </c>
      <c r="C22" s="288" t="s">
        <v>441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442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447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368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67</v>
      </c>
      <c r="C27" s="288" t="s">
        <v>443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59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413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286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287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482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59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481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67</v>
      </c>
      <c r="C32" s="288" t="s">
        <v>444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56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67</v>
      </c>
      <c r="C33" s="288" t="s">
        <v>445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99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446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190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390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59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423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56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360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361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389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393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374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287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392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362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99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415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231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388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387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341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154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29" sqref="A29:XFD29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432</v>
      </c>
      <c r="F1" s="235"/>
      <c r="G1" s="235"/>
      <c r="H1" s="235"/>
      <c r="I1" s="235"/>
    </row>
    <row r="2" spans="1:28" ht="19.5" customHeight="1">
      <c r="E2" s="235" t="s">
        <v>433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 ht="21.6">
      <c r="A6" s="337"/>
      <c r="B6" s="337"/>
      <c r="C6" s="340"/>
      <c r="D6" s="237" t="s">
        <v>434</v>
      </c>
      <c r="E6" s="237" t="s">
        <v>421</v>
      </c>
      <c r="F6" s="340"/>
      <c r="G6" s="340" t="s">
        <v>434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15"/>
      <c r="E9" s="315"/>
      <c r="F9" s="339" t="s">
        <v>15</v>
      </c>
      <c r="G9" s="315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16" t="s">
        <v>435</v>
      </c>
      <c r="E10" s="316" t="s">
        <v>422</v>
      </c>
      <c r="F10" s="340"/>
      <c r="G10" s="316" t="s">
        <v>435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16" t="s">
        <v>14</v>
      </c>
      <c r="E11" s="237" t="s">
        <v>14</v>
      </c>
      <c r="F11" s="340"/>
      <c r="G11" s="316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17"/>
      <c r="E12" s="238" t="s">
        <v>2</v>
      </c>
      <c r="F12" s="341"/>
      <c r="G12" s="317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429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430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412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411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367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431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56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417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67</v>
      </c>
      <c r="C19" s="288" t="s">
        <v>428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368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413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427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190</v>
      </c>
      <c r="O22" s="283" t="s">
        <v>113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67</v>
      </c>
      <c r="C25" s="288" t="s">
        <v>482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59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393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423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56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481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306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52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389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390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286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483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397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313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424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404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392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360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361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285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350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362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99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244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75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415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231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2" customHeight="1">
      <c r="A47" s="248"/>
      <c r="B47" s="248"/>
      <c r="C47" s="266" t="s">
        <v>116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98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99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374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425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426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388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416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190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219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2" style="277" bestFit="1" customWidth="1"/>
    <col min="26" max="26" width="13.6640625" style="277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419</v>
      </c>
      <c r="F1" s="235"/>
      <c r="G1" s="235"/>
      <c r="H1" s="235"/>
      <c r="I1" s="235"/>
    </row>
    <row r="2" spans="1:28" ht="19.5" customHeight="1">
      <c r="E2" s="235" t="s">
        <v>420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>
      <c r="A6" s="337"/>
      <c r="B6" s="337"/>
      <c r="C6" s="340"/>
      <c r="D6" s="237" t="s">
        <v>421</v>
      </c>
      <c r="E6" s="237" t="s">
        <v>407</v>
      </c>
      <c r="F6" s="340"/>
      <c r="G6" s="340" t="s">
        <v>421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12"/>
      <c r="E9" s="312"/>
      <c r="F9" s="339" t="s">
        <v>15</v>
      </c>
      <c r="G9" s="312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13" t="s">
        <v>422</v>
      </c>
      <c r="E10" s="313" t="s">
        <v>408</v>
      </c>
      <c r="F10" s="340"/>
      <c r="G10" s="313" t="s">
        <v>422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13" t="s">
        <v>14</v>
      </c>
      <c r="E11" s="237" t="s">
        <v>14</v>
      </c>
      <c r="F11" s="340"/>
      <c r="G11" s="313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14"/>
      <c r="E12" s="238" t="s">
        <v>2</v>
      </c>
      <c r="F12" s="341"/>
      <c r="G12" s="314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412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67</v>
      </c>
      <c r="C14" s="288" t="s">
        <v>411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67</v>
      </c>
      <c r="C15" s="288" t="s">
        <v>417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367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429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190</v>
      </c>
      <c r="O17" s="283" t="s">
        <v>430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368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413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393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404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67</v>
      </c>
      <c r="C22" s="288" t="s">
        <v>423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56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394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428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190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377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427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190</v>
      </c>
      <c r="O28" s="283" t="s">
        <v>113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387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389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360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361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286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287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386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73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415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231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424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183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481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245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113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362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99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98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99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351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425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426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313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358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359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392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416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374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287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154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34" zoomScale="60" zoomScaleNormal="60" workbookViewId="0">
      <selection activeCell="L46" sqref="L46:M46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0.88671875" style="277" bestFit="1" customWidth="1"/>
    <col min="25" max="25" width="13.6640625" style="277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409</v>
      </c>
      <c r="F1" s="235"/>
      <c r="G1" s="235"/>
      <c r="H1" s="235"/>
      <c r="I1" s="235"/>
    </row>
    <row r="2" spans="1:28" ht="19.5" customHeight="1">
      <c r="E2" s="235" t="s">
        <v>410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>
      <c r="A6" s="337"/>
      <c r="B6" s="337"/>
      <c r="C6" s="340"/>
      <c r="D6" s="237" t="s">
        <v>407</v>
      </c>
      <c r="E6" s="237" t="s">
        <v>398</v>
      </c>
      <c r="F6" s="340"/>
      <c r="G6" s="340" t="s">
        <v>407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09"/>
      <c r="E9" s="309"/>
      <c r="F9" s="339" t="s">
        <v>15</v>
      </c>
      <c r="G9" s="309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10" t="s">
        <v>408</v>
      </c>
      <c r="E10" s="310" t="s">
        <v>399</v>
      </c>
      <c r="F10" s="340"/>
      <c r="G10" s="310" t="s">
        <v>408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10" t="s">
        <v>14</v>
      </c>
      <c r="E11" s="237" t="s">
        <v>14</v>
      </c>
      <c r="F11" s="340"/>
      <c r="G11" s="310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11"/>
      <c r="E12" s="238" t="s">
        <v>2</v>
      </c>
      <c r="F12" s="341"/>
      <c r="G12" s="311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67</v>
      </c>
      <c r="C13" s="288" t="s">
        <v>412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73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417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190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367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52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411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190</v>
      </c>
      <c r="O16" s="283" t="s">
        <v>52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67</v>
      </c>
      <c r="C17" s="288" t="s">
        <v>413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368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393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67</v>
      </c>
      <c r="C20" s="288" t="s">
        <v>404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394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377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67</v>
      </c>
      <c r="C25" s="288" t="s">
        <v>414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56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386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73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286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287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481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387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357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392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66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351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360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361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67</v>
      </c>
      <c r="C37" s="288" t="s">
        <v>415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231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306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52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350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389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373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388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416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190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69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2" customHeight="1">
      <c r="A47" s="248"/>
      <c r="B47" s="248"/>
      <c r="C47" s="266" t="s">
        <v>116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124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52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98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319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73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362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99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170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405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52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335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418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8671875" defaultRowHeight="14.4"/>
  <cols>
    <col min="1" max="1" width="4.109375" style="277" customWidth="1"/>
    <col min="2" max="2" width="5.88671875" style="277" customWidth="1"/>
    <col min="3" max="3" width="29.44140625" style="277" customWidth="1"/>
    <col min="4" max="4" width="13.44140625" style="277" customWidth="1"/>
    <col min="5" max="5" width="14" style="277" customWidth="1"/>
    <col min="6" max="6" width="15.44140625" style="277" customWidth="1"/>
    <col min="7" max="7" width="12.109375" style="277" bestFit="1" customWidth="1"/>
    <col min="8" max="8" width="10.88671875" style="277" customWidth="1"/>
    <col min="9" max="9" width="12" style="277" customWidth="1"/>
    <col min="10" max="10" width="10.5546875" style="277" customWidth="1"/>
    <col min="11" max="11" width="12.109375" style="277" bestFit="1" customWidth="1"/>
    <col min="12" max="12" width="13.44140625" style="277" customWidth="1"/>
    <col min="13" max="13" width="13" style="277" customWidth="1"/>
    <col min="14" max="14" width="14" style="277" customWidth="1"/>
    <col min="15" max="15" width="15.44140625" style="277" customWidth="1"/>
    <col min="16" max="16" width="6.44140625" style="277" customWidth="1"/>
    <col min="17" max="17" width="8.44140625" style="277" customWidth="1"/>
    <col min="18" max="19" width="8.5546875" style="277" customWidth="1"/>
    <col min="20" max="20" width="13.88671875" style="277" customWidth="1"/>
    <col min="21" max="21" width="12.33203125" style="277" customWidth="1"/>
    <col min="22" max="22" width="11.88671875" style="277" bestFit="1" customWidth="1"/>
    <col min="23" max="23" width="14.88671875" style="277" customWidth="1"/>
    <col min="24" max="24" width="13.6640625" style="277" customWidth="1"/>
    <col min="25" max="25" width="10.88671875" style="277" bestFit="1" customWidth="1"/>
    <col min="26" max="26" width="12" style="277" bestFit="1" customWidth="1"/>
    <col min="27" max="27" width="12.5546875" style="277" bestFit="1" customWidth="1"/>
    <col min="28" max="16384" width="8.88671875" style="277"/>
  </cols>
  <sheetData>
    <row r="1" spans="1:28" ht="19.5" customHeight="1">
      <c r="E1" s="235" t="s">
        <v>400</v>
      </c>
      <c r="F1" s="235"/>
      <c r="G1" s="235"/>
      <c r="H1" s="235"/>
      <c r="I1" s="235"/>
    </row>
    <row r="2" spans="1:28" ht="19.5" customHeight="1">
      <c r="E2" s="235" t="s">
        <v>401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6"/>
      <c r="B5" s="336"/>
      <c r="C5" s="339" t="s">
        <v>0</v>
      </c>
      <c r="D5" s="236"/>
      <c r="E5" s="236"/>
      <c r="F5" s="339" t="s">
        <v>3</v>
      </c>
      <c r="G5" s="236"/>
      <c r="H5" s="339" t="s">
        <v>5</v>
      </c>
      <c r="I5" s="339" t="s">
        <v>6</v>
      </c>
      <c r="J5" s="339" t="s">
        <v>7</v>
      </c>
      <c r="K5" s="339" t="s">
        <v>8</v>
      </c>
      <c r="L5" s="339" t="s">
        <v>10</v>
      </c>
      <c r="M5" s="339" t="s">
        <v>9</v>
      </c>
      <c r="N5" s="339" t="s">
        <v>11</v>
      </c>
      <c r="O5" s="339" t="s">
        <v>12</v>
      </c>
    </row>
    <row r="6" spans="1:28">
      <c r="A6" s="337"/>
      <c r="B6" s="337"/>
      <c r="C6" s="340"/>
      <c r="D6" s="237" t="s">
        <v>398</v>
      </c>
      <c r="E6" s="237" t="s">
        <v>382</v>
      </c>
      <c r="F6" s="340"/>
      <c r="G6" s="340" t="s">
        <v>398</v>
      </c>
      <c r="H6" s="340"/>
      <c r="I6" s="340"/>
      <c r="J6" s="340"/>
      <c r="K6" s="340"/>
      <c r="L6" s="340"/>
      <c r="M6" s="340"/>
      <c r="N6" s="340"/>
      <c r="O6" s="340"/>
    </row>
    <row r="7" spans="1:28">
      <c r="A7" s="337"/>
      <c r="B7" s="337"/>
      <c r="C7" s="340"/>
      <c r="D7" s="237" t="s">
        <v>1</v>
      </c>
      <c r="E7" s="237" t="s">
        <v>1</v>
      </c>
      <c r="F7" s="340"/>
      <c r="G7" s="340"/>
      <c r="H7" s="340"/>
      <c r="I7" s="340"/>
      <c r="J7" s="340"/>
      <c r="K7" s="340"/>
      <c r="L7" s="340"/>
      <c r="M7" s="340"/>
      <c r="N7" s="340"/>
      <c r="O7" s="340"/>
    </row>
    <row r="8" spans="1:28" ht="18" customHeight="1" thickBot="1">
      <c r="A8" s="338"/>
      <c r="B8" s="338"/>
      <c r="C8" s="341"/>
      <c r="D8" s="238" t="s">
        <v>2</v>
      </c>
      <c r="E8" s="238" t="s">
        <v>2</v>
      </c>
      <c r="F8" s="341"/>
      <c r="G8" s="237" t="s">
        <v>4</v>
      </c>
      <c r="H8" s="341"/>
      <c r="I8" s="341"/>
      <c r="J8" s="341"/>
      <c r="K8" s="341"/>
      <c r="L8" s="341"/>
      <c r="M8" s="341"/>
      <c r="N8" s="341"/>
      <c r="O8" s="341"/>
      <c r="R8" s="8"/>
    </row>
    <row r="9" spans="1:28" ht="15" customHeight="1">
      <c r="A9" s="336"/>
      <c r="B9" s="336"/>
      <c r="C9" s="339" t="s">
        <v>13</v>
      </c>
      <c r="D9" s="306"/>
      <c r="E9" s="306"/>
      <c r="F9" s="339" t="s">
        <v>15</v>
      </c>
      <c r="G9" s="306"/>
      <c r="H9" s="241" t="s">
        <v>18</v>
      </c>
      <c r="I9" s="339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39" t="s">
        <v>26</v>
      </c>
      <c r="R9" s="8"/>
    </row>
    <row r="10" spans="1:28" ht="21.6">
      <c r="A10" s="337"/>
      <c r="B10" s="337"/>
      <c r="C10" s="340"/>
      <c r="D10" s="307" t="s">
        <v>399</v>
      </c>
      <c r="E10" s="307" t="s">
        <v>383</v>
      </c>
      <c r="F10" s="340"/>
      <c r="G10" s="307" t="s">
        <v>399</v>
      </c>
      <c r="H10" s="237" t="s">
        <v>17</v>
      </c>
      <c r="I10" s="340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40"/>
      <c r="R10" s="8"/>
    </row>
    <row r="11" spans="1:28">
      <c r="A11" s="337"/>
      <c r="B11" s="337"/>
      <c r="C11" s="340"/>
      <c r="D11" s="307" t="s">
        <v>14</v>
      </c>
      <c r="E11" s="237" t="s">
        <v>14</v>
      </c>
      <c r="F11" s="340"/>
      <c r="G11" s="307" t="s">
        <v>16</v>
      </c>
      <c r="H11" s="239"/>
      <c r="I11" s="340"/>
      <c r="J11" s="239"/>
      <c r="K11" s="239"/>
      <c r="L11" s="244" t="s">
        <v>2</v>
      </c>
      <c r="M11" s="237" t="s">
        <v>17</v>
      </c>
      <c r="N11" s="239"/>
      <c r="O11" s="340"/>
      <c r="R11" s="279"/>
      <c r="T11" s="279"/>
      <c r="U11" s="278"/>
    </row>
    <row r="12" spans="1:28" ht="15.6" customHeight="1" thickBot="1">
      <c r="A12" s="337"/>
      <c r="B12" s="338"/>
      <c r="C12" s="341"/>
      <c r="D12" s="308"/>
      <c r="E12" s="238" t="s">
        <v>2</v>
      </c>
      <c r="F12" s="341"/>
      <c r="G12" s="308" t="s">
        <v>17</v>
      </c>
      <c r="H12" s="263"/>
      <c r="I12" s="341"/>
      <c r="J12" s="263"/>
      <c r="K12" s="263"/>
      <c r="L12" s="263"/>
      <c r="M12" s="263"/>
      <c r="N12" s="263"/>
      <c r="O12" s="341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367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52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368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403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190</v>
      </c>
      <c r="O15" s="283" t="s">
        <v>73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67</v>
      </c>
      <c r="C16" s="288" t="s">
        <v>393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67</v>
      </c>
      <c r="C17" s="288" t="s">
        <v>394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386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73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377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387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67</v>
      </c>
      <c r="C21" s="288" t="s">
        <v>392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357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73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351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350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389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481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285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319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73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390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59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360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361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343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388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2" customHeight="1">
      <c r="A35" s="248"/>
      <c r="B35" s="248"/>
      <c r="C35" s="266" t="s">
        <v>85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286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287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306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52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335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373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67</v>
      </c>
      <c r="C41" s="289" t="s">
        <v>395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396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404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190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483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397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374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287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98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99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308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52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2" customHeight="1">
      <c r="A47" s="248"/>
      <c r="B47" s="248"/>
      <c r="C47" s="266" t="s">
        <v>116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216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113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362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99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69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124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52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405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52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391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99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402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358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359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406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42</vt:i4>
      </vt:variant>
    </vt:vector>
  </HeadingPairs>
  <TitlesOfParts>
    <vt:vector size="42" baseType="lpstr">
      <vt:lpstr>02.04-02.10</vt:lpstr>
      <vt:lpstr>01.28-02.03</vt:lpstr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2022-02-11T16:19:18Z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