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338" documentId="8_{3A2C64D0-6358-4B27-A50C-480CFF5E81A4}" xr6:coauthVersionLast="47" xr6:coauthVersionMax="47" xr10:uidLastSave="{B40B95E4-919C-45EE-8C00-566977D244A0}"/>
  <bookViews>
    <workbookView xWindow="-120" yWindow="-120" windowWidth="29040" windowHeight="15840" xr2:uid="{00000000-000D-0000-FFFF-FFFF00000000}"/>
  </bookViews>
  <sheets>
    <sheet name="02.18-02.20" sheetId="43" r:id="rId1"/>
    <sheet name="02.11-02.13" sheetId="42" r:id="rId2"/>
    <sheet name="02.04-02.06" sheetId="41" r:id="rId3"/>
    <sheet name="01.28-01.30" sheetId="40" r:id="rId4"/>
    <sheet name="01.21-01.23" sheetId="39" r:id="rId5"/>
    <sheet name="01.14-01.16" sheetId="38" r:id="rId6"/>
    <sheet name="01.07-01.09" sheetId="37" r:id="rId7"/>
    <sheet name="12.31-01.02" sheetId="36" r:id="rId8"/>
    <sheet name="12.24-12.26" sheetId="35" r:id="rId9"/>
    <sheet name="12.17-12.19" sheetId="33" r:id="rId10"/>
    <sheet name="12.10-12.12" sheetId="34" r:id="rId11"/>
    <sheet name="12.03-12.05" sheetId="32" r:id="rId12"/>
    <sheet name="11.26-11.28" sheetId="31" r:id="rId13"/>
    <sheet name="11.19-11.21" sheetId="30" r:id="rId14"/>
    <sheet name="11.12-11.14" sheetId="29" r:id="rId15"/>
    <sheet name="11.05-11.07" sheetId="28" r:id="rId16"/>
    <sheet name="10.29-10.31" sheetId="27" r:id="rId17"/>
    <sheet name="10.22-10.24" sheetId="26" r:id="rId18"/>
    <sheet name="10.15-10.17" sheetId="25" r:id="rId19"/>
    <sheet name="10.08-10.10" sheetId="24" r:id="rId20"/>
    <sheet name="10.01-10.03" sheetId="22" r:id="rId21"/>
    <sheet name="09.24-09.26" sheetId="23" r:id="rId22"/>
    <sheet name="09.17-09.19" sheetId="21" r:id="rId23"/>
    <sheet name="09.10-09.12" sheetId="20" r:id="rId24"/>
    <sheet name="09.03-09.05" sheetId="19" r:id="rId25"/>
    <sheet name="08.27-08.29" sheetId="18" r:id="rId26"/>
    <sheet name="08.20-08.22" sheetId="17" r:id="rId27"/>
    <sheet name="08.13-08.15" sheetId="16" r:id="rId28"/>
    <sheet name="08.06-08.08" sheetId="15" r:id="rId29"/>
    <sheet name="07.30-08.01" sheetId="14" r:id="rId30"/>
    <sheet name="07.23-07.25" sheetId="13" r:id="rId31"/>
    <sheet name="07.16-07.18" sheetId="12" r:id="rId32"/>
    <sheet name="07.09-07.11" sheetId="11" r:id="rId33"/>
    <sheet name="07.02-07.04" sheetId="10" r:id="rId34"/>
    <sheet name="06.25-06.27" sheetId="9" r:id="rId35"/>
    <sheet name="06.18-06.20" sheetId="8" r:id="rId36"/>
    <sheet name="06.11-06.13" sheetId="7" r:id="rId37"/>
    <sheet name="06.04-06.06" sheetId="6" r:id="rId38"/>
    <sheet name="05.28-05.30" sheetId="5" r:id="rId39"/>
    <sheet name="05.21-05.23" sheetId="4" r:id="rId40"/>
    <sheet name="05.14-05.16" sheetId="3" r:id="rId41"/>
    <sheet name="05.07-05.09" sheetId="2" r:id="rId42"/>
    <sheet name="04.30-05.02" sheetId="1" r:id="rId4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43" l="1"/>
  <c r="D47" i="43"/>
  <c r="F47" i="43"/>
  <c r="G35" i="43"/>
  <c r="D35" i="43"/>
  <c r="F23" i="43"/>
  <c r="G23" i="43"/>
  <c r="D23" i="43"/>
  <c r="D57" i="42"/>
  <c r="G47" i="42"/>
  <c r="D47" i="42"/>
  <c r="F35" i="43" l="1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35" i="42" l="1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44" i="15"/>
  <c r="D44" i="15"/>
  <c r="E35" i="15"/>
  <c r="E44" i="15"/>
  <c r="E35" i="4"/>
  <c r="E44" i="4"/>
  <c r="F44" i="4"/>
  <c r="D44" i="4"/>
  <c r="D35" i="4"/>
  <c r="F35" i="4"/>
  <c r="G44" i="4"/>
  <c r="G35" i="4"/>
  <c r="G35" i="15"/>
  <c r="G44" i="15"/>
  <c r="D35" i="15"/>
  <c r="F35" i="15"/>
</calcChain>
</file>

<file path=xl/sharedStrings.xml><?xml version="1.0" encoding="utf-8"?>
<sst xmlns="http://schemas.openxmlformats.org/spreadsheetml/2006/main" count="5966" uniqueCount="487">
  <si>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</si>
  <si>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</si>
  <si>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</si>
  <si>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</si>
  <si>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</si>
  <si>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</si>
  <si>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</si>
  <si>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</si>
  <si>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</si>
  <si>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</si>
  <si>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</si>
  <si>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</si>
  <si>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</si>
  <si>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</si>
  <si>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</si>
  <si>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</si>
  <si>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</si>
  <si>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</si>
  <si>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</si>
  <si>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</si>
  <si>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</si>
  <si>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</si>
  <si>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</si>
  <si>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</si>
  <si>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</si>
  <si>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</si>
  <si>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</si>
  <si>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</si>
  <si>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</si>
  <si>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</si>
  <si>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</si>
  <si>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</si>
  <si>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</si>
  <si>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</si>
  <si>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</si>
  <si>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</si>
  <si>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</si>
  <si>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</si>
  <si>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</si>
  <si>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</si>
  <si>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</si>
  <si>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</si>
  <si>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</si>
  <si>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</si>
  <si>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</si>
  <si>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</si>
  <si>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</si>
  <si>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</si>
  <si>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</si>
  <si>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</si>
  <si>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</si>
  <si>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</si>
  <si>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</si>
  <si>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</si>
  <si>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</si>
  <si>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</si>
  <si>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</si>
  <si>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</si>
  <si>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</si>
  <si>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</si>
  <si>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</si>
  <si>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</si>
  <si>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</si>
  <si>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</si>
  <si>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</si>
  <si>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</si>
  <si>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</si>
  <si>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</si>
  <si>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</si>
  <si>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</si>
  <si>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</si>
  <si>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</si>
  <si>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</si>
  <si>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</si>
  <si>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</si>
  <si>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</si>
  <si>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</si>
  <si>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</si>
  <si>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</si>
  <si>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</si>
  <si>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</si>
  <si>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</si>
  <si>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</si>
  <si>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</si>
  <si>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</si>
  <si>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</si>
  <si>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</si>
  <si>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</si>
  <si>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</si>
  <si>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</si>
  <si>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</si>
  <si>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</si>
  <si>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</si>
  <si>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</si>
  <si>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</si>
  <si>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</si>
  <si>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</si>
  <si>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</si>
  <si>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</si>
  <si>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</si>
  <si>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</si>
  <si>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</si>
  <si>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</si>
  <si>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</si>
  <si>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</si>
  <si>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</si>
  <si>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</si>
  <si>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</si>
  <si>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</si>
  <si>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</si>
  <si>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</si>
  <si>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</si>
  <si>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</si>
  <si>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</si>
  <si>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</si>
  <si>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</si>
  <si>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</si>
  <si>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</si>
  <si>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</si>
  <si>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</si>
  <si>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</si>
  <si>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</si>
  <si>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</si>
  <si>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</si>
  <si>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</si>
  <si>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</si>
  <si>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</si>
  <si>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</si>
  <si>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</si>
  <si>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</si>
  <si>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</si>
  <si>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</si>
  <si>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</si>
  <si>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</si>
  <si>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</si>
  <si>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</si>
  <si>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</si>
  <si>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</si>
  <si>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</si>
  <si>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</si>
  <si>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</si>
  <si>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</si>
  <si>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</si>
  <si>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</si>
  <si>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</si>
  <si>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</si>
  <si>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</si>
  <si>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</si>
  <si>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</si>
  <si>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</si>
  <si>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</si>
  <si>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</si>
  <si>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</si>
  <si>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</si>
  <si>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</si>
  <si>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</si>
  <si>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</si>
  <si>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</si>
  <si>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</si>
  <si>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</si>
  <si>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</si>
  <si>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</si>
  <si>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</si>
  <si>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</si>
  <si>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</si>
  <si>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</si>
  <si>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</si>
  <si>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</si>
  <si>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</si>
  <si>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</si>
  <si>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</si>
  <si>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</si>
  <si>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</si>
  <si>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</si>
  <si>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</si>
  <si>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</si>
  <si>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</si>
  <si>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</si>
  <si>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</si>
  <si>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</si>
  <si>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</si>
  <si>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</si>
  <si>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</si>
  <si>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</si>
  <si>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</si>
  <si>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</si>
  <si>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</si>
  <si>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</si>
  <si>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</si>
  <si>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</si>
  <si>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</si>
  <si>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</si>
  <si>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</si>
  <si>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</si>
  <si>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</si>
  <si>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</si>
  <si>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</si>
  <si>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</si>
  <si>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</si>
  <si>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</si>
  <si>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</si>
  <si>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</si>
  <si>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</si>
  <si>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</si>
  <si>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</si>
  <si>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</si>
  <si>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</si>
  <si>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</si>
  <si>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</si>
  <si>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</si>
  <si>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</si>
  <si>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</si>
  <si>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</si>
  <si>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</si>
  <si>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</si>
  <si>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</si>
  <si>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</si>
  <si>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</si>
  <si>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</si>
  <si>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</si>
  <si>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</si>
  <si>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</si>
  <si>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</si>
  <si>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</si>
  <si>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</si>
  <si>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</si>
  <si>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</si>
  <si>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</si>
  <si>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</si>
  <si>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</si>
  <si>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</si>
  <si>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</si>
  <si>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</si>
  <si>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</si>
  <si>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</si>
  <si>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</si>
  <si>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</si>
  <si>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</si>
  <si>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</si>
  <si>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</si>
  <si>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</si>
  <si>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</si>
  <si>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</si>
  <si>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</si>
  <si>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</si>
  <si>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</si>
  <si>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</si>
  <si>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</si>
  <si>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</si>
  <si>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</si>
  <si>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</si>
  <si>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</si>
  <si>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</si>
  <si>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</si>
  <si>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</si>
  <si>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</si>
  <si>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</si>
  <si>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</si>
  <si>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</si>
  <si>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</si>
  <si>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</si>
  <si>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</si>
  <si>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</si>
  <si>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</si>
  <si>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</si>
  <si>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</si>
  <si>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</si>
  <si>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</si>
  <si>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</si>
  <si>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</si>
  <si>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</si>
  <si>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</si>
  <si>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</si>
  <si>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</si>
  <si>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</si>
  <si>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</si>
  <si>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</si>
  <si>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</si>
  <si>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</si>
  <si>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</si>
  <si>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</si>
  <si>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</si>
  <si>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</si>
  <si>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</si>
  <si>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</si>
  <si>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</si>
  <si>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</si>
  <si>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</si>
  <si>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</si>
  <si>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</si>
  <si>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</si>
  <si>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</si>
  <si>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</si>
  <si>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</si>
  <si>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</si>
  <si>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</si>
  <si>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</si>
  <si>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</si>
  <si>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</si>
  <si>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</si>
  <si>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</si>
  <si>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</si>
  <si>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</si>
  <si>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</si>
  <si>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</si>
  <si>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</si>
  <si>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</si>
  <si>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</si>
  <si>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</si>
  <si>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</si>
  <si>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</si>
  <si>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</si>
  <si>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</si>
  <si>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</si>
  <si>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</si>
  <si>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</si>
  <si>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</si>
  <si>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</si>
  <si>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</si>
  <si>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</si>
  <si>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</si>
  <si>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</si>
  <si>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</si>
  <si>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</si>
  <si>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</si>
  <si>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</si>
  <si>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</si>
  <si>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</si>
  <si>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</si>
  <si>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</si>
  <si>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</si>
  <si>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</si>
  <si>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</si>
  <si>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</si>
  <si>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</si>
  <si>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</si>
  <si>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</si>
  <si>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</si>
  <si>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</si>
  <si>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</si>
  <si>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</si>
  <si>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</si>
  <si>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</si>
  <si>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</si>
  <si>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</si>
  <si>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</si>
  <si>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</si>
  <si>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</si>
  <si>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</si>
  <si>
    <t>November 26 - 28</t>
  </si>
  <si>
    <t>Lapkričio 26 - 28 d.</t>
  </si>
  <si>
    <t>November 26 - 28 Lithuanian top</t>
  </si>
  <si>
    <t>Lapkričio 26 - 28 d. Lietuvos kino teatruose rodytų filmų topas</t>
  </si>
  <si>
    <t>Būsiu su tavim</t>
  </si>
  <si>
    <t>Nepatogus Kinas</t>
  </si>
  <si>
    <t>Gucci mados namai (House of Gucci)</t>
  </si>
  <si>
    <t>Enkanto (Encanto)</t>
  </si>
  <si>
    <t>Švelnūs kariai</t>
  </si>
  <si>
    <t>Eilė 19 (Ряд 19)</t>
  </si>
  <si>
    <t>December 3 - 5</t>
  </si>
  <si>
    <t>December 3 - 5 Lithuanian top</t>
  </si>
  <si>
    <t>Gruodžio 3 - 5 d.</t>
  </si>
  <si>
    <t>Gruodžio 3 - 5 d. Lietuvos kino teatruose rodytų filmų topas</t>
  </si>
  <si>
    <t>Eifelis (Eiffel)</t>
  </si>
  <si>
    <t>66 764 </t>
  </si>
  <si>
    <t>Sinefilija</t>
  </si>
  <si>
    <t>Drive My Car</t>
  </si>
  <si>
    <t>Feliksas ir Morgos Lobis (Felix and the Hidden Treasure)</t>
  </si>
  <si>
    <t>Absoliutus Blogis: Nauja  formulė (Resident Evil: Welcome to Raccoon City)</t>
  </si>
  <si>
    <t>Pilė (Les aventures de pil (Pil's Adventures))</t>
  </si>
  <si>
    <t>Nekenčiu tavęs! (Hating Game)</t>
  </si>
  <si>
    <t>Aplink pasaulį per 80 dienų (Around The World in 80 days)</t>
  </si>
  <si>
    <t>Kalėdos džiunglėse (Christmas in the Jungle)</t>
  </si>
  <si>
    <t>Pilotas (Летчик)</t>
  </si>
  <si>
    <t>Vestsaido istorija (West Side Story)</t>
  </si>
  <si>
    <t>Krudžiai 2. Naujasis amžius (Croods 2)</t>
  </si>
  <si>
    <t>Troliai 2 (Trolls World Tour)</t>
  </si>
  <si>
    <t>Dukine Film Distribution  /
Universal Pictures International</t>
  </si>
  <si>
    <t>Theatrical Film Distribution  / 20th Century Fox</t>
  </si>
  <si>
    <t>December 10 - 12 Lithuanian top</t>
  </si>
  <si>
    <t>Gruodžio 10 - 12 d. Lietuvos kino teatruose rodytų filmų topas</t>
  </si>
  <si>
    <t>December 10 - 12</t>
  </si>
  <si>
    <t>Gruodžio 10 - 12 d.</t>
  </si>
  <si>
    <t>Bažirao Mastani (Bajirao Mastani)</t>
  </si>
  <si>
    <t>Eros Fz</t>
  </si>
  <si>
    <t>Total (35)</t>
  </si>
  <si>
    <t>December 17 - 19</t>
  </si>
  <si>
    <t>Gruodžio 17 - 19 d.</t>
  </si>
  <si>
    <t>December 17 - 19 Lithuanian top</t>
  </si>
  <si>
    <t>Gruodžio 17 - 19 d. Lietuvos kino teatruose rodytų filmų topas</t>
  </si>
  <si>
    <t>Dainuok 2 (Sing 2)</t>
  </si>
  <si>
    <t>Eglutės 8 (Ёлки 8)</t>
  </si>
  <si>
    <t>Žmogus-voras: nėra kelio atgal (Spider-Man: No Way Home)</t>
  </si>
  <si>
    <t>Amelija iš Monmartro (2001) (Le Fabuleux destin d'Amélie Poulain (2001))</t>
  </si>
  <si>
    <t>Kalėdos Islandijoje (Bergmál)</t>
  </si>
  <si>
    <t>Total (36)</t>
  </si>
  <si>
    <t>December 24 - 26</t>
  </si>
  <si>
    <t>Gruodžio 24 - 26 d.</t>
  </si>
  <si>
    <t>December 24 - 26 Lithuanian top</t>
  </si>
  <si>
    <t>Gruodžio 24 - 26 d. Lietuvos kino teatruose rodytų filmų topas</t>
  </si>
  <si>
    <t>Alkio skonis (A Taste of Hunger)</t>
  </si>
  <si>
    <t>Bohemijos rapsodija (Bohemian Rhapsody)</t>
  </si>
  <si>
    <t>Theatrical Film Distribution /
20th Century Fox</t>
  </si>
  <si>
    <t>Įsimylėjusi Figaro</t>
  </si>
  <si>
    <t>Matrica. Prisikėlimas (Matrix Resurrecations)</t>
  </si>
  <si>
    <t>Total (19)</t>
  </si>
  <si>
    <t>December 31 - January 2</t>
  </si>
  <si>
    <t>Gruodžio 31 - sausio 2 d.</t>
  </si>
  <si>
    <t>December 31 - January 2 Lithuanian top</t>
  </si>
  <si>
    <t>Gruodžio 31 - sausio 2 d. Lietuvos kino teatruose rodytų filmų topas</t>
  </si>
  <si>
    <t>Dičkis šuo Klifordas (Clifford The Big Red Dog)</t>
  </si>
  <si>
    <t>King's Man. Pradžia (The King's Man)</t>
  </si>
  <si>
    <t>AINBO (AINBO: Spirit of the Amazon)</t>
  </si>
  <si>
    <t>Dublis LT</t>
  </si>
  <si>
    <t>Vyras už pinigus</t>
  </si>
  <si>
    <t>Titanė (Titane)</t>
  </si>
  <si>
    <t>January 7 - 9</t>
  </si>
  <si>
    <t>Sausio 7 - 9 d.</t>
  </si>
  <si>
    <t>January 7 - 9 Lithuanian top</t>
  </si>
  <si>
    <t>Sausio 7 - 9 d. Lietuvos kino teatruose rodytų filmų topas</t>
  </si>
  <si>
    <t>Planeta Dvynė (Project 'Gemini')</t>
  </si>
  <si>
    <t>Top Film Baltic</t>
  </si>
  <si>
    <t>Meilužiai (Lovers)</t>
  </si>
  <si>
    <t>Didžioji laisvė (Great freedom)</t>
  </si>
  <si>
    <t>Rusiški svingeriai (Свингеры)</t>
  </si>
  <si>
    <t>Margarita - Šiaurės karalienė (Margrete – Queen of the North)</t>
  </si>
  <si>
    <t>January 14 - 16</t>
  </si>
  <si>
    <t>Sausio 14 - 16 d.</t>
  </si>
  <si>
    <t>January 14 - 16 Lithuanian top</t>
  </si>
  <si>
    <t>Sausio 14 - 16 d. Lietuvos kino teatruose rodytų filmų topas</t>
  </si>
  <si>
    <t>Agentės 355 (The 355)</t>
  </si>
  <si>
    <t>Mr. Landsbergis. Sugriauti blogio imperiją</t>
  </si>
  <si>
    <t>Užburta arka (Magic Arch)</t>
  </si>
  <si>
    <t>14 639 </t>
  </si>
  <si>
    <t>Klyksmas 5 (Scream 5)</t>
  </si>
  <si>
    <t>Meilė kaip bestseleris (Book of Love)</t>
  </si>
  <si>
    <t>Misija "MEŠKUČIAI" (Teddy Boom)</t>
  </si>
  <si>
    <t>Trys riešutėliai pelenei (Three Wishes for Cinderella)</t>
  </si>
  <si>
    <t>Košmarų skersgatvis (Nightmare Alley)</t>
  </si>
  <si>
    <t>Pasaulio čempionas (Чемпион мира)</t>
  </si>
  <si>
    <t>January 21 - 23</t>
  </si>
  <si>
    <t>Sausio 21 - 23 d.</t>
  </si>
  <si>
    <t>January 21 - 23 Lithuanian top</t>
  </si>
  <si>
    <t>Sausio 21 - 23 d. Lietuvos kino teatruose rodytų filmų topas</t>
  </si>
  <si>
    <t>January 28 - 30</t>
  </si>
  <si>
    <t>Sausio 28 - 30 d.</t>
  </si>
  <si>
    <t>January 28 - 30 Lithuanian top</t>
  </si>
  <si>
    <t>Sausio 28 - 30 d. Lietuvos kino teatruose rodytų filmų topas</t>
  </si>
  <si>
    <t>Mano vilkas (Mystere)</t>
  </si>
  <si>
    <t>Auksas (Gold)</t>
  </si>
  <si>
    <t>Drąsiau drąsiau (C'mon C'mon)</t>
  </si>
  <si>
    <t>Paryžius. 13-as rajonas (Les Olympiades. Paris 13e)</t>
  </si>
  <si>
    <t>Lobis</t>
  </si>
  <si>
    <t>Vasario 4 - 6 d.</t>
  </si>
  <si>
    <t>February 4 - 6</t>
  </si>
  <si>
    <t>February 4 - 6 Lithuanian top</t>
  </si>
  <si>
    <t>Vasario 4 - 6 d. Lietuvos kino teatruose rodytų filmų topas</t>
  </si>
  <si>
    <t>Ogliai (The Ogglies)</t>
  </si>
  <si>
    <t>Moonfall: Mėnulio kritimas (Moonfall)</t>
  </si>
  <si>
    <t>Liepsnojanti širdis (Fireheart)</t>
  </si>
  <si>
    <t>Sen Loranas. Stilius - tai aš (Saint Lorant)</t>
  </si>
  <si>
    <t>Siuzana Andler (Suzanna Andler)</t>
  </si>
  <si>
    <t>Fantazijos tik suaugusiems (Fantasies)</t>
  </si>
  <si>
    <t>Nepaklusnusis (Neposlushnik)</t>
  </si>
  <si>
    <t>Mirtis ant Nilo (Death On The Nile)</t>
  </si>
  <si>
    <t>Atsitiktinis jaunikis (Marry Me)</t>
  </si>
  <si>
    <t>Mergina ir voras (Das Mädchen und die Spinne)</t>
  </si>
  <si>
    <t>February 11 - 13</t>
  </si>
  <si>
    <t>Vasario 11 - 13 d.</t>
  </si>
  <si>
    <t>February 11 - 13 Lithuanian top</t>
  </si>
  <si>
    <t>Vasario 11 - 13 d. Lietuvos kino teatruose rodytų filmų topas</t>
  </si>
  <si>
    <t>Meilė. seksas ir pandemija (Love. Sex and Pandemic)</t>
  </si>
  <si>
    <t>Prancūzijos kronikos iš Liberčio. Kanzaso vakaro saulės (The French Dispatch of the Liberty. Kansas Evening Sun)</t>
  </si>
  <si>
    <t>Viešbutis „Grand Budapest“ (Grand Budapest Hotel. The)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</si>
  <si>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</si>
  <si>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</si>
  <si>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</si>
  <si>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</si>
  <si>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Esminis instinktas (1992) (Basic Instinct (1992))</t>
  </si>
  <si>
    <t>Kernagis</t>
  </si>
  <si>
    <t>Viškis Piškis ir tamsos žiurkėnas (Chickenhare and The Hamster of Darkness)</t>
  </si>
  <si>
    <t>Neatrastas (Uncharted)</t>
  </si>
  <si>
    <t>Jackass amžinai (Jackass Forever)</t>
  </si>
  <si>
    <t>February 18 - 20</t>
  </si>
  <si>
    <t>February 18 - 20 Lithuanian top</t>
  </si>
  <si>
    <t>Vasario 18 - 20 d. Lietuvos kino teatruose rodytų filmų topas</t>
  </si>
  <si>
    <t>Vasario 18 - 20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</si>
</sst>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2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abSelected="1" zoomScale="60" zoomScaleNormal="60" workbookViewId="0">
      <selection activeCell="Y11" sqref="Y1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17.28515625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4.85546875" style="55" customWidth="1"/>
    <col min="25" max="25" width="13.71093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484</v>
      </c>
      <c r="F1" s="2"/>
      <c r="G1" s="2"/>
      <c r="H1" s="2"/>
      <c r="I1" s="2"/>
    </row>
    <row r="2" spans="1:29" ht="19.5" customHeight="1">
      <c r="E2" s="2" t="s">
        <v>485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3"/>
      <c r="B6" s="223"/>
      <c r="C6" s="226"/>
      <c r="D6" s="4" t="s">
        <v>483</v>
      </c>
      <c r="E6" s="4" t="s">
        <v>467</v>
      </c>
      <c r="F6" s="226"/>
      <c r="G6" s="4" t="s">
        <v>483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2"/>
      <c r="B9" s="222"/>
      <c r="C9" s="225" t="s">
        <v>13</v>
      </c>
      <c r="D9" s="219"/>
      <c r="E9" s="219"/>
      <c r="F9" s="225" t="s">
        <v>15</v>
      </c>
      <c r="G9" s="21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AB9" s="56"/>
    </row>
    <row r="10" spans="1:29">
      <c r="A10" s="223"/>
      <c r="B10" s="223"/>
      <c r="C10" s="226"/>
      <c r="D10" s="220" t="s">
        <v>486</v>
      </c>
      <c r="E10" s="220" t="s">
        <v>468</v>
      </c>
      <c r="F10" s="226"/>
      <c r="G10" s="220" t="s">
        <v>486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AB10" s="56"/>
    </row>
    <row r="11" spans="1:29">
      <c r="A11" s="223"/>
      <c r="B11" s="223"/>
      <c r="C11" s="226"/>
      <c r="D11" s="220" t="s">
        <v>14</v>
      </c>
      <c r="E11" s="4" t="s">
        <v>14</v>
      </c>
      <c r="F11" s="226"/>
      <c r="G11" s="22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AB11" s="56"/>
    </row>
    <row r="12" spans="1:29" ht="15.6" customHeight="1" thickBot="1">
      <c r="A12" s="223"/>
      <c r="B12" s="224"/>
      <c r="C12" s="227"/>
      <c r="D12" s="221"/>
      <c r="E12" s="5" t="s">
        <v>2</v>
      </c>
      <c r="F12" s="227"/>
      <c r="G12" s="22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9" ht="25.35" customHeight="1">
      <c r="A13" s="59">
        <v>1</v>
      </c>
      <c r="B13" s="59" t="s">
        <v>55</v>
      </c>
      <c r="C13" s="45" t="s">
        <v>481</v>
      </c>
      <c r="D13" s="65">
        <v>71158.73</v>
      </c>
      <c r="E13" s="63" t="s">
        <v>30</v>
      </c>
      <c r="F13" s="63" t="s">
        <v>30</v>
      </c>
      <c r="G13" s="65">
        <v>9449</v>
      </c>
      <c r="H13" s="63">
        <v>122</v>
      </c>
      <c r="I13" s="63">
        <f t="shared" ref="I13:I20" si="0">G13/H13</f>
        <v>77.450819672131146</v>
      </c>
      <c r="J13" s="63">
        <v>15</v>
      </c>
      <c r="K13" s="63">
        <v>1</v>
      </c>
      <c r="L13" s="65">
        <v>80669.440000000002</v>
      </c>
      <c r="M13" s="65">
        <v>10840</v>
      </c>
      <c r="N13" s="61">
        <v>44610</v>
      </c>
      <c r="O13" s="60" t="s">
        <v>63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 t="s">
        <v>55</v>
      </c>
      <c r="C14" s="45" t="s">
        <v>479</v>
      </c>
      <c r="D14" s="65">
        <v>39398.07</v>
      </c>
      <c r="E14" s="63" t="s">
        <v>30</v>
      </c>
      <c r="F14" s="63" t="s">
        <v>30</v>
      </c>
      <c r="G14" s="65">
        <v>6445</v>
      </c>
      <c r="H14" s="63">
        <v>126</v>
      </c>
      <c r="I14" s="63">
        <f t="shared" si="0"/>
        <v>51.150793650793652</v>
      </c>
      <c r="J14" s="63">
        <v>21</v>
      </c>
      <c r="K14" s="63">
        <v>1</v>
      </c>
      <c r="L14" s="65">
        <v>60388.22</v>
      </c>
      <c r="M14" s="65">
        <v>9859</v>
      </c>
      <c r="N14" s="61">
        <v>44610</v>
      </c>
      <c r="O14" s="60" t="s">
        <v>167</v>
      </c>
      <c r="P14" s="57"/>
      <c r="Q14" s="88"/>
      <c r="R14" s="211"/>
      <c r="S14" s="212"/>
      <c r="T14" s="211"/>
      <c r="V14" s="89"/>
      <c r="W14" s="89"/>
      <c r="X14" s="90"/>
      <c r="Y14" s="89"/>
      <c r="Z14" s="90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480</v>
      </c>
      <c r="D15" s="65">
        <v>25623.98</v>
      </c>
      <c r="E15" s="63" t="s">
        <v>30</v>
      </c>
      <c r="F15" s="63" t="s">
        <v>30</v>
      </c>
      <c r="G15" s="65">
        <v>5354</v>
      </c>
      <c r="H15" s="63">
        <v>107</v>
      </c>
      <c r="I15" s="63">
        <f t="shared" si="0"/>
        <v>50.037383177570092</v>
      </c>
      <c r="J15" s="63">
        <v>23</v>
      </c>
      <c r="K15" s="63">
        <v>1</v>
      </c>
      <c r="L15" s="65">
        <v>27023.23</v>
      </c>
      <c r="M15" s="65">
        <v>5642</v>
      </c>
      <c r="N15" s="61">
        <v>44610</v>
      </c>
      <c r="O15" s="60" t="s">
        <v>37</v>
      </c>
      <c r="P15" s="57"/>
      <c r="Q15" s="88"/>
      <c r="R15" s="88"/>
      <c r="S15" s="88"/>
      <c r="T15" s="88"/>
      <c r="V15" s="57"/>
      <c r="W15" s="89"/>
      <c r="X15" s="90"/>
      <c r="Y15" s="89"/>
      <c r="Z15" s="90"/>
      <c r="AA15" s="8"/>
      <c r="AB15" s="56"/>
      <c r="AC15" s="56"/>
    </row>
    <row r="16" spans="1:29" ht="25.35" customHeight="1">
      <c r="A16" s="59">
        <v>4</v>
      </c>
      <c r="B16" s="59">
        <v>3</v>
      </c>
      <c r="C16" s="45" t="s">
        <v>459</v>
      </c>
      <c r="D16" s="65">
        <v>22390.37</v>
      </c>
      <c r="E16" s="63">
        <v>26098.68</v>
      </c>
      <c r="F16" s="76">
        <f t="shared" ref="F16:F21" si="1">(D16-E16)/E16</f>
        <v>-0.14208802897311287</v>
      </c>
      <c r="G16" s="65">
        <v>4419</v>
      </c>
      <c r="H16" s="63">
        <v>97</v>
      </c>
      <c r="I16" s="63">
        <f t="shared" si="0"/>
        <v>45.556701030927833</v>
      </c>
      <c r="J16" s="63">
        <v>15</v>
      </c>
      <c r="K16" s="63">
        <v>2</v>
      </c>
      <c r="L16" s="65">
        <v>81778.95</v>
      </c>
      <c r="M16" s="65">
        <v>16767</v>
      </c>
      <c r="N16" s="61">
        <v>44603</v>
      </c>
      <c r="O16" s="60" t="s">
        <v>27</v>
      </c>
      <c r="P16" s="57"/>
      <c r="Q16" s="88"/>
      <c r="R16" s="88"/>
      <c r="S16" s="88"/>
      <c r="T16" s="88"/>
      <c r="V16" s="57"/>
      <c r="W16" s="89"/>
      <c r="X16" s="90"/>
      <c r="Y16" s="89"/>
      <c r="Z16" s="90"/>
      <c r="AA16" s="8"/>
      <c r="AB16" s="56"/>
      <c r="AC16" s="56"/>
    </row>
    <row r="17" spans="1:29" ht="25.35" customHeight="1">
      <c r="A17" s="59">
        <v>5</v>
      </c>
      <c r="B17" s="59">
        <v>2</v>
      </c>
      <c r="C17" s="45" t="s">
        <v>464</v>
      </c>
      <c r="D17" s="65">
        <v>16129.1</v>
      </c>
      <c r="E17" s="63">
        <v>27109.53</v>
      </c>
      <c r="F17" s="76">
        <f t="shared" si="1"/>
        <v>-0.40503948242555288</v>
      </c>
      <c r="G17" s="65">
        <v>2378</v>
      </c>
      <c r="H17" s="63">
        <v>76</v>
      </c>
      <c r="I17" s="63">
        <f t="shared" si="0"/>
        <v>31.289473684210527</v>
      </c>
      <c r="J17" s="63">
        <v>13</v>
      </c>
      <c r="K17" s="63">
        <v>2</v>
      </c>
      <c r="L17" s="65">
        <v>71485</v>
      </c>
      <c r="M17" s="65">
        <v>11012</v>
      </c>
      <c r="N17" s="61">
        <v>44603</v>
      </c>
      <c r="O17" s="60" t="s">
        <v>32</v>
      </c>
      <c r="P17" s="57"/>
      <c r="Q17" s="88"/>
      <c r="R17" s="88"/>
      <c r="S17" s="212"/>
      <c r="T17" s="88"/>
      <c r="V17" s="57"/>
      <c r="W17" s="89"/>
      <c r="X17" s="90"/>
      <c r="Y17" s="89"/>
      <c r="Z17" s="90"/>
      <c r="AA17" s="8"/>
      <c r="AB17" s="56"/>
      <c r="AC17" s="56"/>
    </row>
    <row r="18" spans="1:29" ht="25.35" customHeight="1">
      <c r="A18" s="59">
        <v>6</v>
      </c>
      <c r="B18" s="59">
        <v>4</v>
      </c>
      <c r="C18" s="45" t="s">
        <v>458</v>
      </c>
      <c r="D18" s="65">
        <v>15452.08</v>
      </c>
      <c r="E18" s="63">
        <v>24306.09</v>
      </c>
      <c r="F18" s="76">
        <f t="shared" si="1"/>
        <v>-0.3642712587668358</v>
      </c>
      <c r="G18" s="65">
        <v>2220</v>
      </c>
      <c r="H18" s="63">
        <v>59</v>
      </c>
      <c r="I18" s="63">
        <f t="shared" si="0"/>
        <v>37.627118644067799</v>
      </c>
      <c r="J18" s="63">
        <v>8</v>
      </c>
      <c r="K18" s="63">
        <v>3</v>
      </c>
      <c r="L18" s="65">
        <v>132472.56</v>
      </c>
      <c r="M18" s="65">
        <v>18251</v>
      </c>
      <c r="N18" s="61">
        <v>44596</v>
      </c>
      <c r="O18" s="60" t="s">
        <v>27</v>
      </c>
      <c r="P18" s="57"/>
      <c r="Q18" s="88"/>
      <c r="R18" s="88"/>
      <c r="S18" s="88"/>
      <c r="T18" s="88"/>
      <c r="W18" s="89"/>
      <c r="X18" s="90"/>
      <c r="Y18" s="89"/>
      <c r="Z18" s="90"/>
      <c r="AA18" s="8"/>
      <c r="AB18" s="56"/>
      <c r="AC18" s="56"/>
    </row>
    <row r="19" spans="1:29" ht="25.35" customHeight="1">
      <c r="A19" s="59">
        <v>7</v>
      </c>
      <c r="B19" s="59">
        <v>1</v>
      </c>
      <c r="C19" s="45" t="s">
        <v>465</v>
      </c>
      <c r="D19" s="65">
        <v>14817.78</v>
      </c>
      <c r="E19" s="63">
        <v>33766.49</v>
      </c>
      <c r="F19" s="76">
        <f t="shared" si="1"/>
        <v>-0.56116907620543321</v>
      </c>
      <c r="G19" s="65">
        <v>2146</v>
      </c>
      <c r="H19" s="63">
        <v>70</v>
      </c>
      <c r="I19" s="63">
        <f t="shared" si="0"/>
        <v>30.657142857142858</v>
      </c>
      <c r="J19" s="63">
        <v>11</v>
      </c>
      <c r="K19" s="63">
        <v>2</v>
      </c>
      <c r="L19" s="65">
        <v>96540</v>
      </c>
      <c r="M19" s="65">
        <v>13241</v>
      </c>
      <c r="N19" s="61">
        <v>44603</v>
      </c>
      <c r="O19" s="60" t="s">
        <v>46</v>
      </c>
      <c r="P19" s="57"/>
      <c r="Q19" s="88"/>
      <c r="R19" s="88"/>
      <c r="S19" s="88"/>
      <c r="T19" s="88"/>
      <c r="W19" s="89"/>
      <c r="X19" s="90"/>
      <c r="Y19" s="89"/>
      <c r="Z19" s="90"/>
      <c r="AA19" s="8"/>
      <c r="AB19" s="56"/>
      <c r="AC19" s="56"/>
    </row>
    <row r="20" spans="1:29" ht="25.35" customHeight="1">
      <c r="A20" s="59">
        <v>8</v>
      </c>
      <c r="B20" s="59">
        <v>10</v>
      </c>
      <c r="C20" s="45" t="s">
        <v>356</v>
      </c>
      <c r="D20" s="65">
        <v>7430.05</v>
      </c>
      <c r="E20" s="63">
        <v>5418.91</v>
      </c>
      <c r="F20" s="76">
        <f t="shared" si="1"/>
        <v>0.37113367817513121</v>
      </c>
      <c r="G20" s="65">
        <v>1393</v>
      </c>
      <c r="H20" s="63">
        <v>16</v>
      </c>
      <c r="I20" s="63">
        <f t="shared" si="0"/>
        <v>87.0625</v>
      </c>
      <c r="J20" s="63">
        <v>4</v>
      </c>
      <c r="K20" s="63">
        <v>13</v>
      </c>
      <c r="L20" s="65">
        <v>205287</v>
      </c>
      <c r="M20" s="65">
        <v>40843</v>
      </c>
      <c r="N20" s="61">
        <v>44526</v>
      </c>
      <c r="O20" s="60" t="s">
        <v>32</v>
      </c>
      <c r="P20" s="57"/>
      <c r="Q20" s="88"/>
      <c r="R20" s="88"/>
      <c r="S20" s="88"/>
      <c r="T20" s="88"/>
      <c r="W20" s="89"/>
      <c r="X20" s="90"/>
      <c r="Y20" s="89"/>
      <c r="Z20" s="90"/>
      <c r="AA20" s="8"/>
      <c r="AB20" s="56"/>
      <c r="AC20" s="56"/>
    </row>
    <row r="21" spans="1:29" ht="25.35" customHeight="1">
      <c r="A21" s="59">
        <v>9</v>
      </c>
      <c r="B21" s="93">
        <v>5</v>
      </c>
      <c r="C21" s="45" t="s">
        <v>414</v>
      </c>
      <c r="D21" s="65">
        <v>7345.2199999999993</v>
      </c>
      <c r="E21" s="63">
        <v>9153.35</v>
      </c>
      <c r="F21" s="76">
        <f t="shared" si="1"/>
        <v>-0.19753751358792146</v>
      </c>
      <c r="G21" s="65">
        <v>1058</v>
      </c>
      <c r="H21" s="63" t="s">
        <v>30</v>
      </c>
      <c r="I21" s="63" t="s">
        <v>30</v>
      </c>
      <c r="J21" s="63">
        <v>9</v>
      </c>
      <c r="K21" s="63">
        <v>8</v>
      </c>
      <c r="L21" s="65">
        <v>610566.84</v>
      </c>
      <c r="M21" s="65">
        <v>85823</v>
      </c>
      <c r="N21" s="61">
        <v>44561</v>
      </c>
      <c r="O21" s="60" t="s">
        <v>413</v>
      </c>
      <c r="P21" s="57"/>
      <c r="Q21" s="88"/>
      <c r="R21" s="88"/>
      <c r="S21" s="88"/>
      <c r="T21" s="88"/>
      <c r="U21" s="88"/>
      <c r="V21" s="89"/>
      <c r="W21" s="89"/>
      <c r="X21" s="56"/>
      <c r="Y21" s="8"/>
      <c r="Z21" s="90"/>
      <c r="AA21" s="90"/>
    </row>
    <row r="22" spans="1:29" ht="25.35" customHeight="1">
      <c r="A22" s="59">
        <v>10</v>
      </c>
      <c r="B22" s="93" t="s">
        <v>55</v>
      </c>
      <c r="C22" s="45" t="s">
        <v>482</v>
      </c>
      <c r="D22" s="65">
        <v>7159.02</v>
      </c>
      <c r="E22" s="63" t="s">
        <v>30</v>
      </c>
      <c r="F22" s="63" t="s">
        <v>30</v>
      </c>
      <c r="G22" s="65">
        <v>997</v>
      </c>
      <c r="H22" s="63">
        <v>23</v>
      </c>
      <c r="I22" s="63">
        <f>G22/H22</f>
        <v>43.347826086956523</v>
      </c>
      <c r="J22" s="63">
        <v>9</v>
      </c>
      <c r="K22" s="63">
        <v>1</v>
      </c>
      <c r="L22" s="65">
        <v>7159</v>
      </c>
      <c r="M22" s="65">
        <v>997</v>
      </c>
      <c r="N22" s="61">
        <v>44610</v>
      </c>
      <c r="O22" s="60" t="s">
        <v>112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9" ht="25.35" customHeight="1">
      <c r="A23" s="16"/>
      <c r="B23" s="16"/>
      <c r="C23" s="39" t="s">
        <v>29</v>
      </c>
      <c r="D23" s="58">
        <f>SUM(D13:D22)</f>
        <v>226904.39999999997</v>
      </c>
      <c r="E23" s="58">
        <v>151965.29999999999</v>
      </c>
      <c r="F23" s="108">
        <f t="shared" ref="F23" si="2">(D23-E23)/E23</f>
        <v>0.49313297180343135</v>
      </c>
      <c r="G23" s="58">
        <f t="shared" ref="E23:G23" si="3">SUM(G13:G22)</f>
        <v>35859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X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X24" s="56"/>
      <c r="AB24" s="8"/>
    </row>
    <row r="25" spans="1:29" ht="25.35" customHeight="1">
      <c r="A25" s="59">
        <v>11</v>
      </c>
      <c r="B25" s="59">
        <v>6</v>
      </c>
      <c r="C25" s="45" t="s">
        <v>452</v>
      </c>
      <c r="D25" s="65">
        <v>7111</v>
      </c>
      <c r="E25" s="63">
        <v>7721</v>
      </c>
      <c r="F25" s="76">
        <f t="shared" ref="F25:F35" si="4">(D25-E25)/E25</f>
        <v>-7.9005310192980183E-2</v>
      </c>
      <c r="G25" s="65">
        <v>1374</v>
      </c>
      <c r="H25" s="63" t="s">
        <v>30</v>
      </c>
      <c r="I25" s="63" t="s">
        <v>30</v>
      </c>
      <c r="J25" s="63">
        <v>13</v>
      </c>
      <c r="K25" s="63">
        <v>3</v>
      </c>
      <c r="L25" s="65">
        <v>40701</v>
      </c>
      <c r="M25" s="65">
        <v>8211</v>
      </c>
      <c r="N25" s="61">
        <v>44596</v>
      </c>
      <c r="O25" s="60" t="s">
        <v>31</v>
      </c>
      <c r="P25" s="57"/>
      <c r="Q25" s="88"/>
      <c r="R25" s="88"/>
      <c r="S25" s="88"/>
      <c r="T25" s="88"/>
      <c r="W25" s="89"/>
      <c r="X25" s="90"/>
      <c r="Y25" s="89"/>
      <c r="Z25" s="90"/>
      <c r="AA25" s="8"/>
      <c r="AB25" s="56"/>
      <c r="AC25" s="56"/>
    </row>
    <row r="26" spans="1:29" ht="25.35" customHeight="1">
      <c r="A26" s="59">
        <v>12</v>
      </c>
      <c r="B26" s="59">
        <v>7</v>
      </c>
      <c r="C26" s="45" t="s">
        <v>410</v>
      </c>
      <c r="D26" s="65">
        <v>6943.46</v>
      </c>
      <c r="E26" s="63">
        <v>6542.51</v>
      </c>
      <c r="F26" s="76">
        <f t="shared" si="4"/>
        <v>6.1283819207001565E-2</v>
      </c>
      <c r="G26" s="65">
        <v>1317</v>
      </c>
      <c r="H26" s="63">
        <v>27</v>
      </c>
      <c r="I26" s="63">
        <f t="shared" ref="I26:I34" si="5">G26/H26</f>
        <v>48.777777777777779</v>
      </c>
      <c r="J26" s="63">
        <v>7</v>
      </c>
      <c r="K26" s="63">
        <v>7</v>
      </c>
      <c r="L26" s="65">
        <v>175652</v>
      </c>
      <c r="M26" s="65">
        <v>34383</v>
      </c>
      <c r="N26" s="61">
        <v>44568</v>
      </c>
      <c r="O26" s="60" t="s">
        <v>112</v>
      </c>
      <c r="P26" s="57"/>
      <c r="Q26" s="88"/>
      <c r="R26" s="88"/>
      <c r="S26" s="88"/>
      <c r="T26" s="88"/>
      <c r="W26" s="89"/>
      <c r="X26" s="90"/>
      <c r="Y26" s="89"/>
      <c r="Z26" s="90"/>
      <c r="AA26" s="8"/>
      <c r="AB26" s="56"/>
      <c r="AC26" s="56"/>
    </row>
    <row r="27" spans="1:29" ht="25.35" customHeight="1">
      <c r="A27" s="59">
        <v>13</v>
      </c>
      <c r="B27" s="59">
        <v>8</v>
      </c>
      <c r="C27" s="45" t="s">
        <v>392</v>
      </c>
      <c r="D27" s="65">
        <v>5219.21</v>
      </c>
      <c r="E27" s="63">
        <v>6044.74</v>
      </c>
      <c r="F27" s="76">
        <f t="shared" si="4"/>
        <v>-0.13656997654158817</v>
      </c>
      <c r="G27" s="65">
        <v>809</v>
      </c>
      <c r="H27" s="63">
        <v>17</v>
      </c>
      <c r="I27" s="63">
        <f t="shared" si="5"/>
        <v>47.588235294117645</v>
      </c>
      <c r="J27" s="63">
        <v>6</v>
      </c>
      <c r="K27" s="63">
        <v>10</v>
      </c>
      <c r="L27" s="65">
        <v>793029.21</v>
      </c>
      <c r="M27" s="65">
        <v>115190</v>
      </c>
      <c r="N27" s="61">
        <v>44547</v>
      </c>
      <c r="O27" s="60" t="s">
        <v>63</v>
      </c>
      <c r="P27" s="57"/>
      <c r="Q27" s="88"/>
      <c r="R27" s="88"/>
      <c r="S27" s="88"/>
      <c r="T27" s="88"/>
      <c r="W27" s="89"/>
      <c r="X27" s="90"/>
      <c r="Y27" s="89"/>
      <c r="Z27" s="90"/>
      <c r="AA27" s="8"/>
      <c r="AB27" s="56"/>
      <c r="AC27" s="56"/>
    </row>
    <row r="28" spans="1:29" ht="25.35" customHeight="1">
      <c r="A28" s="59">
        <v>14</v>
      </c>
      <c r="B28" s="59">
        <v>14</v>
      </c>
      <c r="C28" s="45" t="s">
        <v>463</v>
      </c>
      <c r="D28" s="65">
        <v>4961.25</v>
      </c>
      <c r="E28" s="63">
        <v>4465.49</v>
      </c>
      <c r="F28" s="76">
        <f t="shared" si="4"/>
        <v>0.11102029116625504</v>
      </c>
      <c r="G28" s="65">
        <v>699</v>
      </c>
      <c r="H28" s="63">
        <v>17</v>
      </c>
      <c r="I28" s="63">
        <f t="shared" si="5"/>
        <v>41.117647058823529</v>
      </c>
      <c r="J28" s="63">
        <v>5</v>
      </c>
      <c r="K28" s="63">
        <v>2</v>
      </c>
      <c r="L28" s="65">
        <v>14253</v>
      </c>
      <c r="M28" s="65">
        <v>2065</v>
      </c>
      <c r="N28" s="61">
        <v>44603</v>
      </c>
      <c r="O28" s="60" t="s">
        <v>33</v>
      </c>
      <c r="P28" s="57"/>
      <c r="Q28" s="88"/>
      <c r="R28" s="88"/>
      <c r="S28" s="88"/>
      <c r="T28" s="88"/>
      <c r="W28" s="89"/>
      <c r="X28" s="90"/>
      <c r="Y28" s="89"/>
      <c r="Z28" s="90"/>
      <c r="AA28" s="8"/>
      <c r="AB28" s="56"/>
      <c r="AC28" s="56"/>
    </row>
    <row r="29" spans="1:29" ht="25.35" customHeight="1">
      <c r="A29" s="59">
        <v>15</v>
      </c>
      <c r="B29" s="59">
        <v>13</v>
      </c>
      <c r="C29" s="45" t="s">
        <v>390</v>
      </c>
      <c r="D29" s="65">
        <v>3498.65</v>
      </c>
      <c r="E29" s="63">
        <v>4990.08</v>
      </c>
      <c r="F29" s="76">
        <f t="shared" si="4"/>
        <v>-0.29887897588816209</v>
      </c>
      <c r="G29" s="65">
        <v>673</v>
      </c>
      <c r="H29" s="63">
        <v>16</v>
      </c>
      <c r="I29" s="63">
        <f t="shared" si="5"/>
        <v>42.0625</v>
      </c>
      <c r="J29" s="63">
        <v>5</v>
      </c>
      <c r="K29" s="63">
        <v>9</v>
      </c>
      <c r="L29" s="65">
        <v>314677</v>
      </c>
      <c r="M29" s="65">
        <v>63865</v>
      </c>
      <c r="N29" s="61">
        <v>44554</v>
      </c>
      <c r="O29" s="60" t="s">
        <v>46</v>
      </c>
      <c r="P29" s="57"/>
      <c r="Q29" s="88"/>
      <c r="R29" s="88"/>
      <c r="S29" s="88"/>
      <c r="T29" s="88"/>
      <c r="W29" s="89"/>
      <c r="X29" s="90"/>
      <c r="Y29" s="89"/>
      <c r="Z29" s="90"/>
      <c r="AA29" s="8"/>
      <c r="AB29" s="56"/>
      <c r="AC29" s="56"/>
    </row>
    <row r="30" spans="1:29" ht="25.35" customHeight="1">
      <c r="A30" s="59">
        <v>16</v>
      </c>
      <c r="B30" s="59">
        <v>12</v>
      </c>
      <c r="C30" s="45" t="s">
        <v>438</v>
      </c>
      <c r="D30" s="65">
        <v>2940.46</v>
      </c>
      <c r="E30" s="63">
        <v>5016.8599999999997</v>
      </c>
      <c r="F30" s="76">
        <f t="shared" si="4"/>
        <v>-0.41388438186435333</v>
      </c>
      <c r="G30" s="65">
        <v>420</v>
      </c>
      <c r="H30" s="63">
        <v>12</v>
      </c>
      <c r="I30" s="63">
        <f t="shared" si="5"/>
        <v>35</v>
      </c>
      <c r="J30" s="63">
        <v>5</v>
      </c>
      <c r="K30" s="63">
        <v>5</v>
      </c>
      <c r="L30" s="65">
        <v>64540</v>
      </c>
      <c r="M30" s="65">
        <v>9913</v>
      </c>
      <c r="N30" s="61">
        <v>44582</v>
      </c>
      <c r="O30" s="60" t="s">
        <v>32</v>
      </c>
      <c r="P30" s="57"/>
      <c r="Q30" s="88"/>
      <c r="R30" s="88"/>
      <c r="S30" s="88"/>
      <c r="T30" s="88"/>
      <c r="W30" s="90"/>
      <c r="X30" s="90"/>
      <c r="Y30" s="89"/>
      <c r="Z30" s="90"/>
      <c r="AA30" s="8"/>
      <c r="AB30" s="56"/>
      <c r="AC30" s="56"/>
    </row>
    <row r="31" spans="1:29" ht="25.35" customHeight="1">
      <c r="A31" s="59">
        <v>17</v>
      </c>
      <c r="B31" s="59">
        <v>19</v>
      </c>
      <c r="C31" s="45" t="s">
        <v>450</v>
      </c>
      <c r="D31" s="65">
        <v>1847.78</v>
      </c>
      <c r="E31" s="63">
        <v>2453</v>
      </c>
      <c r="F31" s="76">
        <f t="shared" si="4"/>
        <v>-0.24672645739910315</v>
      </c>
      <c r="G31" s="65">
        <v>302</v>
      </c>
      <c r="H31" s="63">
        <v>7</v>
      </c>
      <c r="I31" s="63">
        <f t="shared" si="5"/>
        <v>43.142857142857146</v>
      </c>
      <c r="J31" s="63">
        <v>3</v>
      </c>
      <c r="K31" s="63">
        <v>4</v>
      </c>
      <c r="L31" s="65">
        <v>22479.78</v>
      </c>
      <c r="M31" s="65">
        <v>3737</v>
      </c>
      <c r="N31" s="61">
        <v>44589</v>
      </c>
      <c r="O31" s="60" t="s">
        <v>59</v>
      </c>
      <c r="P31" s="57"/>
      <c r="Q31" s="88"/>
      <c r="R31" s="88"/>
      <c r="S31" s="88"/>
      <c r="T31" s="88"/>
      <c r="V31" s="89"/>
      <c r="W31" s="89"/>
      <c r="X31" s="90"/>
      <c r="Y31" s="89"/>
      <c r="Z31" s="90"/>
      <c r="AA31" s="8"/>
      <c r="AB31" s="56"/>
      <c r="AC31" s="56"/>
    </row>
    <row r="32" spans="1:29" ht="25.35" customHeight="1">
      <c r="A32" s="59">
        <v>18</v>
      </c>
      <c r="B32" s="59">
        <v>11</v>
      </c>
      <c r="C32" s="45" t="s">
        <v>457</v>
      </c>
      <c r="D32" s="65">
        <v>1842.44</v>
      </c>
      <c r="E32" s="63">
        <v>5071.03</v>
      </c>
      <c r="F32" s="76">
        <f t="shared" si="4"/>
        <v>-0.63667341743196149</v>
      </c>
      <c r="G32" s="65">
        <v>355</v>
      </c>
      <c r="H32" s="63">
        <v>23</v>
      </c>
      <c r="I32" s="63">
        <f t="shared" si="5"/>
        <v>15.434782608695652</v>
      </c>
      <c r="J32" s="63">
        <v>6</v>
      </c>
      <c r="K32" s="63">
        <v>3</v>
      </c>
      <c r="L32" s="65">
        <v>25572.12</v>
      </c>
      <c r="M32" s="65">
        <v>4972</v>
      </c>
      <c r="N32" s="61">
        <v>44596</v>
      </c>
      <c r="O32" s="60" t="s">
        <v>285</v>
      </c>
      <c r="P32" s="57"/>
      <c r="Q32" s="88"/>
      <c r="R32" s="88"/>
      <c r="S32" s="88"/>
      <c r="T32" s="88"/>
      <c r="V32" s="89"/>
      <c r="W32" s="89"/>
      <c r="X32" s="90"/>
      <c r="Y32" s="89"/>
      <c r="Z32" s="90"/>
      <c r="AA32" s="8"/>
      <c r="AB32" s="56"/>
      <c r="AC32" s="56"/>
    </row>
    <row r="33" spans="1:29" ht="25.35" customHeight="1">
      <c r="A33" s="59">
        <v>19</v>
      </c>
      <c r="B33" s="59">
        <v>15</v>
      </c>
      <c r="C33" s="45" t="s">
        <v>448</v>
      </c>
      <c r="D33" s="65">
        <v>1782.57</v>
      </c>
      <c r="E33" s="63">
        <v>3901.56</v>
      </c>
      <c r="F33" s="76">
        <f t="shared" si="4"/>
        <v>-0.54311352382124067</v>
      </c>
      <c r="G33" s="65">
        <v>348</v>
      </c>
      <c r="H33" s="63">
        <v>11</v>
      </c>
      <c r="I33" s="63">
        <f t="shared" si="5"/>
        <v>31.636363636363637</v>
      </c>
      <c r="J33" s="63">
        <v>5</v>
      </c>
      <c r="K33" s="63">
        <v>4</v>
      </c>
      <c r="L33" s="65">
        <v>35191</v>
      </c>
      <c r="M33" s="65">
        <v>6776</v>
      </c>
      <c r="N33" s="61">
        <v>44589</v>
      </c>
      <c r="O33" s="60" t="s">
        <v>33</v>
      </c>
      <c r="P33" s="57"/>
      <c r="Q33" s="88"/>
      <c r="R33" s="88"/>
      <c r="S33" s="88"/>
      <c r="T33" s="88"/>
      <c r="U33" s="89"/>
      <c r="V33" s="89"/>
      <c r="W33" s="89"/>
      <c r="X33" s="90"/>
      <c r="Y33" s="89"/>
      <c r="Z33" s="90"/>
      <c r="AA33" s="8"/>
      <c r="AB33" s="56"/>
      <c r="AC33" s="56"/>
    </row>
    <row r="34" spans="1:29" ht="25.35" customHeight="1">
      <c r="A34" s="59">
        <v>20</v>
      </c>
      <c r="B34" s="59">
        <v>17</v>
      </c>
      <c r="C34" s="45" t="s">
        <v>437</v>
      </c>
      <c r="D34" s="65">
        <v>1749.29</v>
      </c>
      <c r="E34" s="63">
        <v>3118.37</v>
      </c>
      <c r="F34" s="76">
        <f t="shared" si="4"/>
        <v>-0.43903706102867845</v>
      </c>
      <c r="G34" s="65">
        <v>327</v>
      </c>
      <c r="H34" s="63">
        <v>16</v>
      </c>
      <c r="I34" s="63">
        <f t="shared" si="5"/>
        <v>20.4375</v>
      </c>
      <c r="J34" s="63">
        <v>4</v>
      </c>
      <c r="K34" s="63">
        <v>5</v>
      </c>
      <c r="L34" s="65">
        <v>46505.29</v>
      </c>
      <c r="M34" s="65">
        <v>8721</v>
      </c>
      <c r="N34" s="61">
        <v>44582</v>
      </c>
      <c r="O34" s="60" t="s">
        <v>255</v>
      </c>
      <c r="P34" s="57"/>
      <c r="Q34" s="88"/>
      <c r="R34" s="88"/>
      <c r="S34" s="88"/>
      <c r="T34" s="88"/>
      <c r="U34" s="89"/>
      <c r="V34" s="89"/>
      <c r="W34" s="89"/>
      <c r="X34" s="90"/>
      <c r="Y34" s="90"/>
      <c r="Z34" s="8"/>
      <c r="AA34" s="56"/>
      <c r="AB34" s="56"/>
    </row>
    <row r="35" spans="1:29" ht="25.35" customHeight="1">
      <c r="A35" s="16"/>
      <c r="B35" s="16"/>
      <c r="C35" s="39" t="s">
        <v>75</v>
      </c>
      <c r="D35" s="58">
        <f>SUM(D23:D34)</f>
        <v>264800.50999999989</v>
      </c>
      <c r="E35" s="58">
        <v>188882.31999999992</v>
      </c>
      <c r="F35" s="108">
        <f t="shared" si="4"/>
        <v>0.40193380725099104</v>
      </c>
      <c r="G35" s="58">
        <f t="shared" ref="E35:G35" si="6">SUM(G23:G34)</f>
        <v>42483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X35" s="56"/>
      <c r="AB35" s="8"/>
    </row>
    <row r="36" spans="1:29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X36" s="56"/>
      <c r="AB36" s="8"/>
    </row>
    <row r="37" spans="1:29" ht="25.35" customHeight="1">
      <c r="A37" s="59">
        <v>21</v>
      </c>
      <c r="B37" s="59">
        <v>9</v>
      </c>
      <c r="C37" s="45" t="s">
        <v>462</v>
      </c>
      <c r="D37" s="65">
        <v>1260</v>
      </c>
      <c r="E37" s="63">
        <v>5804</v>
      </c>
      <c r="F37" s="76">
        <f>(D37-E37)/E37</f>
        <v>-0.78290833907649893</v>
      </c>
      <c r="G37" s="65">
        <v>218</v>
      </c>
      <c r="H37" s="63" t="s">
        <v>30</v>
      </c>
      <c r="I37" s="63" t="s">
        <v>30</v>
      </c>
      <c r="J37" s="63">
        <v>8</v>
      </c>
      <c r="K37" s="63">
        <v>2</v>
      </c>
      <c r="L37" s="65">
        <v>13785</v>
      </c>
      <c r="M37" s="65">
        <v>2237</v>
      </c>
      <c r="N37" s="61">
        <v>44603</v>
      </c>
      <c r="O37" s="60" t="s">
        <v>31</v>
      </c>
      <c r="P37" s="57"/>
      <c r="Q37" s="88"/>
      <c r="R37" s="88"/>
      <c r="S37" s="88"/>
      <c r="T37" s="88"/>
      <c r="U37" s="89"/>
      <c r="V37" s="89"/>
      <c r="W37" s="89"/>
      <c r="X37" s="90"/>
      <c r="Y37" s="90"/>
      <c r="Z37" s="8"/>
      <c r="AA37" s="56"/>
      <c r="AB37" s="56"/>
    </row>
    <row r="38" spans="1:29" ht="25.35" customHeight="1">
      <c r="A38" s="59">
        <v>22</v>
      </c>
      <c r="B38" s="59">
        <v>18</v>
      </c>
      <c r="C38" s="45" t="s">
        <v>355</v>
      </c>
      <c r="D38" s="65">
        <v>1076.72</v>
      </c>
      <c r="E38" s="63">
        <v>2874.83</v>
      </c>
      <c r="F38" s="76">
        <f>(D38-E38)/E38</f>
        <v>-0.62546654932639489</v>
      </c>
      <c r="G38" s="65">
        <v>149</v>
      </c>
      <c r="H38" s="63">
        <v>3</v>
      </c>
      <c r="I38" s="63">
        <f>G38/H38</f>
        <v>49.666666666666664</v>
      </c>
      <c r="J38" s="63">
        <v>3</v>
      </c>
      <c r="K38" s="63">
        <v>11</v>
      </c>
      <c r="L38" s="65">
        <v>638094</v>
      </c>
      <c r="M38" s="65">
        <v>91990</v>
      </c>
      <c r="N38" s="61">
        <v>44526</v>
      </c>
      <c r="O38" s="60" t="s">
        <v>46</v>
      </c>
      <c r="P38" s="57"/>
      <c r="Q38" s="88"/>
      <c r="R38" s="88"/>
      <c r="S38" s="88"/>
      <c r="T38" s="88"/>
      <c r="U38" s="89"/>
      <c r="V38" s="89"/>
      <c r="W38" s="89"/>
      <c r="X38" s="90"/>
      <c r="Y38" s="90"/>
      <c r="Z38" s="8"/>
      <c r="AA38" s="56"/>
      <c r="AB38" s="56"/>
    </row>
    <row r="39" spans="1:29" ht="25.35" customHeight="1">
      <c r="A39" s="59">
        <v>23</v>
      </c>
      <c r="B39" s="59">
        <v>16</v>
      </c>
      <c r="C39" s="45" t="s">
        <v>431</v>
      </c>
      <c r="D39" s="65">
        <v>1029</v>
      </c>
      <c r="E39" s="63">
        <v>3202</v>
      </c>
      <c r="F39" s="76">
        <f>(D39-E39)/E39</f>
        <v>-0.67863835103060588</v>
      </c>
      <c r="G39" s="65">
        <v>144</v>
      </c>
      <c r="H39" s="63" t="s">
        <v>30</v>
      </c>
      <c r="I39" s="63" t="s">
        <v>30</v>
      </c>
      <c r="J39" s="63">
        <v>2</v>
      </c>
      <c r="K39" s="63">
        <v>6</v>
      </c>
      <c r="L39" s="65">
        <v>48308</v>
      </c>
      <c r="M39" s="65">
        <v>8420</v>
      </c>
      <c r="N39" s="61">
        <v>44575</v>
      </c>
      <c r="O39" s="60" t="s">
        <v>31</v>
      </c>
      <c r="P39" s="57"/>
      <c r="Q39" s="88"/>
      <c r="R39" s="88"/>
      <c r="S39" s="88"/>
      <c r="T39" s="88"/>
      <c r="U39" s="89"/>
      <c r="V39" s="89"/>
      <c r="W39" s="89"/>
      <c r="X39" s="90"/>
      <c r="Y39" s="90"/>
      <c r="Z39" s="8"/>
      <c r="AA39" s="56"/>
      <c r="AB39" s="56"/>
    </row>
    <row r="40" spans="1:29" ht="25.35" customHeight="1">
      <c r="A40" s="59">
        <v>24</v>
      </c>
      <c r="B40" s="59">
        <v>24</v>
      </c>
      <c r="C40" s="45" t="s">
        <v>432</v>
      </c>
      <c r="D40" s="65">
        <v>290</v>
      </c>
      <c r="E40" s="63">
        <v>627</v>
      </c>
      <c r="F40" s="76">
        <f>(D40-E40)/E40</f>
        <v>-0.53748006379585322</v>
      </c>
      <c r="G40" s="65">
        <v>64</v>
      </c>
      <c r="H40" s="63" t="s">
        <v>30</v>
      </c>
      <c r="I40" s="63" t="s">
        <v>30</v>
      </c>
      <c r="J40" s="63">
        <v>2</v>
      </c>
      <c r="K40" s="63">
        <v>6</v>
      </c>
      <c r="L40" s="65">
        <v>25656</v>
      </c>
      <c r="M40" s="65">
        <v>5466</v>
      </c>
      <c r="N40" s="61">
        <v>44575</v>
      </c>
      <c r="O40" s="60" t="s">
        <v>31</v>
      </c>
      <c r="P40" s="57"/>
      <c r="Q40" s="88"/>
      <c r="R40" s="88"/>
      <c r="S40" s="88"/>
      <c r="T40" s="88"/>
      <c r="U40" s="89"/>
      <c r="V40" s="89"/>
      <c r="W40" s="90"/>
      <c r="X40" s="90"/>
      <c r="Y40" s="89"/>
      <c r="Z40" s="8"/>
      <c r="AA40" s="56"/>
      <c r="AB40" s="56"/>
    </row>
    <row r="41" spans="1:29" ht="25.35" customHeight="1">
      <c r="A41" s="59">
        <v>25</v>
      </c>
      <c r="B41" s="66" t="s">
        <v>30</v>
      </c>
      <c r="C41" s="45" t="s">
        <v>339</v>
      </c>
      <c r="D41" s="65">
        <v>136</v>
      </c>
      <c r="E41" s="63" t="s">
        <v>30</v>
      </c>
      <c r="F41" s="63" t="s">
        <v>30</v>
      </c>
      <c r="G41" s="65">
        <v>25</v>
      </c>
      <c r="H41" s="63">
        <v>3</v>
      </c>
      <c r="I41" s="63">
        <f>G41/H41</f>
        <v>8.3333333333333339</v>
      </c>
      <c r="J41" s="63">
        <v>1</v>
      </c>
      <c r="K41" s="63" t="s">
        <v>30</v>
      </c>
      <c r="L41" s="65">
        <v>29657.25</v>
      </c>
      <c r="M41" s="65">
        <v>5256</v>
      </c>
      <c r="N41" s="61">
        <v>44519</v>
      </c>
      <c r="O41" s="60" t="s">
        <v>345</v>
      </c>
      <c r="P41" s="57"/>
      <c r="Q41" s="88"/>
      <c r="R41" s="88"/>
      <c r="S41" s="88"/>
      <c r="T41" s="88"/>
      <c r="U41" s="89"/>
      <c r="V41" s="89"/>
      <c r="W41" s="89"/>
      <c r="X41" s="90"/>
      <c r="Y41" s="90"/>
      <c r="Z41" s="8"/>
      <c r="AA41" s="56"/>
      <c r="AB41" s="56"/>
    </row>
    <row r="42" spans="1:29" ht="25.35" customHeight="1">
      <c r="A42" s="59">
        <v>26</v>
      </c>
      <c r="B42" s="59">
        <v>36</v>
      </c>
      <c r="C42" s="45" t="s">
        <v>451</v>
      </c>
      <c r="D42" s="65">
        <v>133</v>
      </c>
      <c r="E42" s="63">
        <v>59</v>
      </c>
      <c r="F42" s="76">
        <f>(D42-E42)/E42</f>
        <v>1.2542372881355932</v>
      </c>
      <c r="G42" s="65">
        <v>22</v>
      </c>
      <c r="H42" s="63">
        <v>2</v>
      </c>
      <c r="I42" s="63">
        <f>G42/H42</f>
        <v>11</v>
      </c>
      <c r="J42" s="63">
        <v>1</v>
      </c>
      <c r="K42" s="63">
        <v>8</v>
      </c>
      <c r="L42" s="65">
        <v>8594</v>
      </c>
      <c r="M42" s="65">
        <v>1587</v>
      </c>
      <c r="N42" s="61">
        <v>44561</v>
      </c>
      <c r="O42" s="60" t="s">
        <v>59</v>
      </c>
      <c r="P42" s="57"/>
      <c r="Q42" s="88"/>
      <c r="R42" s="88"/>
      <c r="S42" s="88"/>
      <c r="T42" s="88"/>
      <c r="U42" s="89"/>
      <c r="V42" s="89"/>
      <c r="W42" s="89"/>
      <c r="X42" s="56"/>
      <c r="Y42" s="90"/>
      <c r="Z42" s="8"/>
      <c r="AA42" s="90"/>
      <c r="AB42" s="56"/>
    </row>
    <row r="43" spans="1:29" ht="25.35" customHeight="1">
      <c r="A43" s="59">
        <v>27</v>
      </c>
      <c r="B43" s="59">
        <v>27</v>
      </c>
      <c r="C43" s="45" t="s">
        <v>366</v>
      </c>
      <c r="D43" s="65">
        <v>120</v>
      </c>
      <c r="E43" s="63">
        <v>367</v>
      </c>
      <c r="F43" s="76">
        <f>(D43-E43)/E43</f>
        <v>-0.67302452316076289</v>
      </c>
      <c r="G43" s="65">
        <v>18</v>
      </c>
      <c r="H43" s="63">
        <v>2</v>
      </c>
      <c r="I43" s="63">
        <f>G43/H43</f>
        <v>9</v>
      </c>
      <c r="J43" s="63">
        <v>1</v>
      </c>
      <c r="K43" s="63" t="s">
        <v>30</v>
      </c>
      <c r="L43" s="65">
        <v>11586</v>
      </c>
      <c r="M43" s="65">
        <v>2355</v>
      </c>
      <c r="N43" s="61">
        <v>44533</v>
      </c>
      <c r="O43" s="60" t="s">
        <v>59</v>
      </c>
      <c r="P43" s="57"/>
      <c r="Q43" s="88"/>
      <c r="R43" s="88"/>
      <c r="S43" s="88"/>
      <c r="T43" s="88"/>
      <c r="U43" s="89"/>
      <c r="V43" s="89"/>
      <c r="W43" s="89"/>
      <c r="X43" s="90"/>
      <c r="Y43" s="90"/>
      <c r="Z43" s="8"/>
      <c r="AA43" s="56"/>
      <c r="AB43" s="56"/>
    </row>
    <row r="44" spans="1:29" ht="25.35" customHeight="1">
      <c r="A44" s="59">
        <v>28</v>
      </c>
      <c r="B44" s="59">
        <v>35</v>
      </c>
      <c r="C44" s="45" t="s">
        <v>363</v>
      </c>
      <c r="D44" s="65">
        <v>80</v>
      </c>
      <c r="E44" s="63">
        <v>72</v>
      </c>
      <c r="F44" s="76">
        <f>(D44-E44)/E44</f>
        <v>0.1111111111111111</v>
      </c>
      <c r="G44" s="65">
        <v>12</v>
      </c>
      <c r="H44" s="63">
        <v>1</v>
      </c>
      <c r="I44" s="63">
        <f>G44/H44</f>
        <v>12</v>
      </c>
      <c r="J44" s="63">
        <v>1</v>
      </c>
      <c r="K44" s="63" t="s">
        <v>30</v>
      </c>
      <c r="L44" s="65">
        <v>11044.86</v>
      </c>
      <c r="M44" s="65">
        <v>1974</v>
      </c>
      <c r="N44" s="61">
        <v>44533</v>
      </c>
      <c r="O44" s="60" t="s">
        <v>37</v>
      </c>
      <c r="P44" s="57"/>
      <c r="Q44" s="88"/>
      <c r="R44" s="88"/>
      <c r="S44" s="88"/>
      <c r="T44" s="88"/>
      <c r="U44" s="89"/>
      <c r="V44" s="89"/>
      <c r="W44" s="89"/>
      <c r="X44" s="90"/>
      <c r="Y44" s="90"/>
      <c r="Z44" s="8"/>
      <c r="AA44" s="56"/>
      <c r="AB44" s="56"/>
    </row>
    <row r="45" spans="1:29" ht="25.35" customHeight="1">
      <c r="A45" s="59">
        <v>29</v>
      </c>
      <c r="B45" s="66" t="s">
        <v>30</v>
      </c>
      <c r="C45" s="45" t="s">
        <v>226</v>
      </c>
      <c r="D45" s="65">
        <v>73</v>
      </c>
      <c r="E45" s="63" t="s">
        <v>30</v>
      </c>
      <c r="F45" s="63" t="s">
        <v>30</v>
      </c>
      <c r="G45" s="65">
        <v>13</v>
      </c>
      <c r="H45" s="63">
        <v>1</v>
      </c>
      <c r="I45" s="63">
        <f>G45/H45</f>
        <v>13</v>
      </c>
      <c r="J45" s="63">
        <v>1</v>
      </c>
      <c r="K45" s="63">
        <v>12</v>
      </c>
      <c r="L45" s="65">
        <v>11735.86</v>
      </c>
      <c r="M45" s="65">
        <v>2474</v>
      </c>
      <c r="N45" s="61">
        <v>44421</v>
      </c>
      <c r="O45" s="60" t="s">
        <v>37</v>
      </c>
      <c r="P45" s="57"/>
      <c r="Q45" s="88"/>
      <c r="R45" s="88"/>
      <c r="S45" s="88"/>
      <c r="T45" s="88"/>
      <c r="U45" s="89"/>
      <c r="V45" s="89"/>
      <c r="W45" s="89"/>
      <c r="X45" s="90"/>
      <c r="Y45" s="90"/>
      <c r="Z45" s="8"/>
      <c r="AA45" s="56"/>
      <c r="AB45" s="56"/>
    </row>
    <row r="46" spans="1:29" ht="25.35" customHeight="1">
      <c r="A46" s="59">
        <v>30</v>
      </c>
      <c r="B46" s="59">
        <v>37</v>
      </c>
      <c r="C46" s="45" t="s">
        <v>439</v>
      </c>
      <c r="D46" s="65">
        <v>22</v>
      </c>
      <c r="E46" s="63">
        <v>44</v>
      </c>
      <c r="F46" s="76">
        <f>(D46-E46)/E46</f>
        <v>-0.5</v>
      </c>
      <c r="G46" s="65">
        <v>5</v>
      </c>
      <c r="H46" s="63" t="s">
        <v>30</v>
      </c>
      <c r="I46" s="63" t="s">
        <v>30</v>
      </c>
      <c r="J46" s="63">
        <v>1</v>
      </c>
      <c r="K46" s="63">
        <v>5</v>
      </c>
      <c r="L46" s="65">
        <v>9022</v>
      </c>
      <c r="M46" s="65">
        <v>1434</v>
      </c>
      <c r="N46" s="61">
        <v>44582</v>
      </c>
      <c r="O46" s="60" t="s">
        <v>31</v>
      </c>
      <c r="P46" s="57"/>
      <c r="Q46" s="88"/>
      <c r="R46" s="88"/>
      <c r="S46" s="88"/>
      <c r="T46" s="88"/>
      <c r="U46" s="89"/>
      <c r="V46" s="89"/>
      <c r="W46" s="89"/>
      <c r="X46" s="90"/>
      <c r="Y46" s="90"/>
      <c r="AB46" s="56"/>
    </row>
    <row r="47" spans="1:29" ht="25.35" customHeight="1">
      <c r="A47" s="16"/>
      <c r="B47" s="16"/>
      <c r="C47" s="39" t="s">
        <v>129</v>
      </c>
      <c r="D47" s="58">
        <f>SUM(D35:D46)</f>
        <v>269020.22999999986</v>
      </c>
      <c r="E47" s="58">
        <v>194802.58999999991</v>
      </c>
      <c r="F47" s="108">
        <f>(D47-E47)/E47</f>
        <v>0.38098897966397671</v>
      </c>
      <c r="G47" s="58">
        <f t="shared" ref="E47:G47" si="7">SUM(G35:G46)</f>
        <v>43153</v>
      </c>
      <c r="H47" s="58"/>
      <c r="I47" s="19"/>
      <c r="J47" s="18"/>
      <c r="K47" s="20"/>
      <c r="L47" s="21"/>
      <c r="M47" s="25"/>
      <c r="N47" s="22"/>
      <c r="O47" s="77"/>
    </row>
    <row r="48" spans="1:29" ht="23.1" customHeight="1">
      <c r="R48" s="57"/>
    </row>
    <row r="49" spans="18:18" ht="17.25" customHeight="1">
      <c r="R49" s="57"/>
    </row>
    <row r="50" spans="18:18" ht="20.25" customHeight="1"/>
    <row r="61" spans="18:18">
      <c r="R61" s="57"/>
    </row>
    <row r="65" spans="16:16">
      <c r="P65" s="57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388</v>
      </c>
      <c r="F1" s="2"/>
      <c r="G1" s="2"/>
      <c r="H1" s="2"/>
      <c r="I1" s="2"/>
    </row>
    <row r="2" spans="1:28" ht="19.5" customHeight="1">
      <c r="E2" s="2" t="s">
        <v>389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386</v>
      </c>
      <c r="E6" s="4" t="s">
        <v>381</v>
      </c>
      <c r="F6" s="226"/>
      <c r="G6" s="4" t="s">
        <v>386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89"/>
      <c r="E9" s="189"/>
      <c r="F9" s="225" t="s">
        <v>15</v>
      </c>
      <c r="G9" s="18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8" ht="19.5">
      <c r="A10" s="223"/>
      <c r="B10" s="223"/>
      <c r="C10" s="226"/>
      <c r="D10" s="190" t="s">
        <v>387</v>
      </c>
      <c r="E10" s="193" t="s">
        <v>382</v>
      </c>
      <c r="F10" s="226"/>
      <c r="G10" s="193" t="s">
        <v>387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8">
      <c r="A11" s="223"/>
      <c r="B11" s="223"/>
      <c r="C11" s="226"/>
      <c r="D11" s="190" t="s">
        <v>14</v>
      </c>
      <c r="E11" s="4" t="s">
        <v>14</v>
      </c>
      <c r="F11" s="226"/>
      <c r="G11" s="19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23"/>
      <c r="B12" s="224"/>
      <c r="C12" s="227"/>
      <c r="D12" s="191"/>
      <c r="E12" s="5" t="s">
        <v>2</v>
      </c>
      <c r="F12" s="227"/>
      <c r="G12" s="19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55</v>
      </c>
      <c r="C13" s="45" t="s">
        <v>392</v>
      </c>
      <c r="D13" s="65">
        <v>196379.44</v>
      </c>
      <c r="E13" s="63" t="s">
        <v>30</v>
      </c>
      <c r="F13" s="63" t="s">
        <v>30</v>
      </c>
      <c r="G13" s="65">
        <v>27323</v>
      </c>
      <c r="H13" s="63">
        <v>201</v>
      </c>
      <c r="I13" s="63">
        <f>G13/H13</f>
        <v>135.93532338308458</v>
      </c>
      <c r="J13" s="63">
        <v>16</v>
      </c>
      <c r="K13" s="63">
        <v>1</v>
      </c>
      <c r="L13" s="65">
        <v>223137.11</v>
      </c>
      <c r="M13" s="65">
        <v>30873</v>
      </c>
      <c r="N13" s="61">
        <v>44547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>
        <v>1</v>
      </c>
      <c r="C14" s="45" t="s">
        <v>355</v>
      </c>
      <c r="D14" s="65">
        <v>30661.34</v>
      </c>
      <c r="E14" s="63">
        <v>63444.28</v>
      </c>
      <c r="F14" s="76">
        <f>(D14-E14)/E14</f>
        <v>-0.51672018344285731</v>
      </c>
      <c r="G14" s="65">
        <v>4446</v>
      </c>
      <c r="H14" s="63">
        <v>86</v>
      </c>
      <c r="I14" s="63">
        <f>G14/H14</f>
        <v>51.697674418604649</v>
      </c>
      <c r="J14" s="63">
        <v>12</v>
      </c>
      <c r="K14" s="63">
        <v>4</v>
      </c>
      <c r="L14" s="65">
        <v>465722</v>
      </c>
      <c r="M14" s="65">
        <v>65575</v>
      </c>
      <c r="N14" s="61">
        <v>44526</v>
      </c>
      <c r="O14" s="60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2</v>
      </c>
      <c r="C15" s="45" t="s">
        <v>356</v>
      </c>
      <c r="D15" s="65">
        <v>18855.54</v>
      </c>
      <c r="E15" s="63">
        <v>22825.7</v>
      </c>
      <c r="F15" s="76">
        <f>(D15-E15)/E15</f>
        <v>-0.17393376763910853</v>
      </c>
      <c r="G15" s="65">
        <v>3572</v>
      </c>
      <c r="H15" s="63">
        <v>76</v>
      </c>
      <c r="I15" s="63">
        <f>G15/H15</f>
        <v>47</v>
      </c>
      <c r="J15" s="63">
        <v>11</v>
      </c>
      <c r="K15" s="63">
        <v>4</v>
      </c>
      <c r="L15" s="65">
        <v>128864</v>
      </c>
      <c r="M15" s="65">
        <v>25360</v>
      </c>
      <c r="N15" s="61">
        <v>44526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391</v>
      </c>
      <c r="D16" s="65">
        <v>17953</v>
      </c>
      <c r="E16" s="63" t="s">
        <v>30</v>
      </c>
      <c r="F16" s="63" t="s">
        <v>30</v>
      </c>
      <c r="G16" s="65">
        <v>2661</v>
      </c>
      <c r="H16" s="63" t="s">
        <v>30</v>
      </c>
      <c r="I16" s="63" t="s">
        <v>30</v>
      </c>
      <c r="J16" s="63">
        <v>10</v>
      </c>
      <c r="K16" s="63">
        <v>1</v>
      </c>
      <c r="L16" s="65">
        <v>17953</v>
      </c>
      <c r="M16" s="65">
        <v>2661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 t="s">
        <v>228</v>
      </c>
      <c r="C17" s="45" t="s">
        <v>390</v>
      </c>
      <c r="D17" s="65">
        <v>10910.63</v>
      </c>
      <c r="E17" s="63" t="s">
        <v>30</v>
      </c>
      <c r="F17" s="76" t="s">
        <v>30</v>
      </c>
      <c r="G17" s="65">
        <v>2335</v>
      </c>
      <c r="H17" s="63">
        <v>22</v>
      </c>
      <c r="I17" s="63">
        <f>G17/H17</f>
        <v>106.13636363636364</v>
      </c>
      <c r="J17" s="63">
        <v>13</v>
      </c>
      <c r="K17" s="63">
        <v>0</v>
      </c>
      <c r="L17" s="65">
        <v>10911</v>
      </c>
      <c r="M17" s="65">
        <v>2335</v>
      </c>
      <c r="N17" s="61" t="s">
        <v>230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>
        <v>3</v>
      </c>
      <c r="C18" s="45" t="s">
        <v>371</v>
      </c>
      <c r="D18" s="65">
        <v>9383.23</v>
      </c>
      <c r="E18" s="63">
        <v>14049.54</v>
      </c>
      <c r="F18" s="76">
        <f>(D18-E18)/E18</f>
        <v>-0.33213258227671516</v>
      </c>
      <c r="G18" s="65">
        <v>1870</v>
      </c>
      <c r="H18" s="63">
        <v>80</v>
      </c>
      <c r="I18" s="63">
        <f>G18/H18</f>
        <v>23.375</v>
      </c>
      <c r="J18" s="63">
        <v>18</v>
      </c>
      <c r="K18" s="63">
        <v>2</v>
      </c>
      <c r="L18" s="65">
        <v>27352.02</v>
      </c>
      <c r="M18" s="65">
        <v>5564</v>
      </c>
      <c r="N18" s="61">
        <v>44540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 t="s">
        <v>55</v>
      </c>
      <c r="C19" s="45" t="s">
        <v>372</v>
      </c>
      <c r="D19" s="65">
        <v>5702.06</v>
      </c>
      <c r="E19" s="63" t="s">
        <v>30</v>
      </c>
      <c r="F19" s="63" t="s">
        <v>30</v>
      </c>
      <c r="G19" s="65">
        <v>1115</v>
      </c>
      <c r="H19" s="63">
        <v>68</v>
      </c>
      <c r="I19" s="63">
        <f>G19/H19</f>
        <v>16.397058823529413</v>
      </c>
      <c r="J19" s="63">
        <v>17</v>
      </c>
      <c r="K19" s="63">
        <v>1</v>
      </c>
      <c r="L19" s="65">
        <v>6258.31</v>
      </c>
      <c r="M19" s="65">
        <v>1241</v>
      </c>
      <c r="N19" s="61">
        <v>44547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4</v>
      </c>
      <c r="C20" s="45" t="s">
        <v>373</v>
      </c>
      <c r="D20" s="65">
        <v>4223</v>
      </c>
      <c r="E20" s="63">
        <v>8956</v>
      </c>
      <c r="F20" s="76">
        <f>(D20-E20)/E20</f>
        <v>-0.52847253238052705</v>
      </c>
      <c r="G20" s="65">
        <v>629</v>
      </c>
      <c r="H20" s="63" t="s">
        <v>30</v>
      </c>
      <c r="I20" s="63" t="s">
        <v>30</v>
      </c>
      <c r="J20" s="63">
        <v>4</v>
      </c>
      <c r="K20" s="63">
        <v>2</v>
      </c>
      <c r="L20" s="65">
        <v>16020</v>
      </c>
      <c r="M20" s="65">
        <v>2439</v>
      </c>
      <c r="N20" s="61">
        <v>44540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7</v>
      </c>
      <c r="C21" s="45" t="s">
        <v>370</v>
      </c>
      <c r="D21" s="65">
        <v>3751.43</v>
      </c>
      <c r="E21" s="63">
        <v>5248.73</v>
      </c>
      <c r="F21" s="76">
        <f>(D21-E21)/E21</f>
        <v>-0.28526900793144244</v>
      </c>
      <c r="G21" s="65">
        <v>540</v>
      </c>
      <c r="H21" s="63">
        <v>16</v>
      </c>
      <c r="I21" s="63">
        <f>G21/H21</f>
        <v>33.75</v>
      </c>
      <c r="J21" s="63">
        <v>7</v>
      </c>
      <c r="K21" s="63">
        <v>3</v>
      </c>
      <c r="L21" s="65">
        <v>22855.09</v>
      </c>
      <c r="M21" s="65">
        <v>3538</v>
      </c>
      <c r="N21" s="61">
        <v>44533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5</v>
      </c>
      <c r="C22" s="45" t="s">
        <v>368</v>
      </c>
      <c r="D22" s="65">
        <v>3124.67</v>
      </c>
      <c r="E22" s="63">
        <v>7642.18</v>
      </c>
      <c r="F22" s="76">
        <f>(D22-E22)/E22</f>
        <v>-0.5911284476419032</v>
      </c>
      <c r="G22" s="65">
        <v>451</v>
      </c>
      <c r="H22" s="63">
        <v>16</v>
      </c>
      <c r="I22" s="63">
        <f>G22/H22</f>
        <v>28.1875</v>
      </c>
      <c r="J22" s="63">
        <v>6</v>
      </c>
      <c r="K22" s="63">
        <v>3</v>
      </c>
      <c r="L22" s="65">
        <v>30833.24</v>
      </c>
      <c r="M22" s="65">
        <v>4662</v>
      </c>
      <c r="N22" s="61">
        <v>44533</v>
      </c>
      <c r="O22" s="60" t="s">
        <v>63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300944.33999999997</v>
      </c>
      <c r="E23" s="58">
        <v>139616.06</v>
      </c>
      <c r="F23" s="108">
        <f>(D23-E23)/E23</f>
        <v>1.1555137711234651</v>
      </c>
      <c r="G23" s="58">
        <f t="shared" ref="G23" si="0">SUM(G13:G22)</f>
        <v>44942</v>
      </c>
      <c r="H23" s="58"/>
      <c r="I23" s="19"/>
      <c r="J23" s="18"/>
      <c r="K23" s="20"/>
      <c r="L23" s="21"/>
      <c r="M23" s="25"/>
      <c r="N23" s="22"/>
      <c r="O23" s="77"/>
      <c r="P23" s="57"/>
      <c r="X23" s="8"/>
      <c r="Y23" s="56"/>
      <c r="Z23" s="33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8"/>
      <c r="Y24" s="56"/>
      <c r="Z24" s="33"/>
    </row>
    <row r="25" spans="1:28" ht="25.35" customHeight="1">
      <c r="A25" s="59">
        <v>11</v>
      </c>
      <c r="B25" s="59" t="s">
        <v>55</v>
      </c>
      <c r="C25" s="45" t="s">
        <v>393</v>
      </c>
      <c r="D25" s="65">
        <v>3076</v>
      </c>
      <c r="E25" s="63" t="s">
        <v>30</v>
      </c>
      <c r="F25" s="63" t="s">
        <v>30</v>
      </c>
      <c r="G25" s="65">
        <v>472</v>
      </c>
      <c r="H25" s="63">
        <v>20</v>
      </c>
      <c r="I25" s="63">
        <f t="shared" ref="I25:I31" si="1">G25/H25</f>
        <v>23.6</v>
      </c>
      <c r="J25" s="63">
        <v>11</v>
      </c>
      <c r="K25" s="63">
        <v>1</v>
      </c>
      <c r="L25" s="65">
        <v>3076</v>
      </c>
      <c r="M25" s="65">
        <v>472</v>
      </c>
      <c r="N25" s="61">
        <v>44547</v>
      </c>
      <c r="O25" s="60" t="s">
        <v>48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59">
        <v>6</v>
      </c>
      <c r="C26" s="45" t="s">
        <v>369</v>
      </c>
      <c r="D26" s="65">
        <v>1569.28</v>
      </c>
      <c r="E26" s="63">
        <v>5876.07</v>
      </c>
      <c r="F26" s="76">
        <f t="shared" ref="F26:F31" si="2">(D26-E26)/E26</f>
        <v>-0.73293715017009675</v>
      </c>
      <c r="G26" s="65">
        <v>301</v>
      </c>
      <c r="H26" s="63">
        <v>16</v>
      </c>
      <c r="I26" s="63">
        <f t="shared" si="1"/>
        <v>18.8125</v>
      </c>
      <c r="J26" s="63">
        <v>7</v>
      </c>
      <c r="K26" s="63">
        <v>3</v>
      </c>
      <c r="L26" s="65">
        <v>17296.45</v>
      </c>
      <c r="M26" s="65">
        <v>3608</v>
      </c>
      <c r="N26" s="61">
        <v>44533</v>
      </c>
      <c r="O26" s="60" t="s">
        <v>27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107">
        <v>13</v>
      </c>
      <c r="C27" s="45" t="s">
        <v>274</v>
      </c>
      <c r="D27" s="65">
        <v>1435</v>
      </c>
      <c r="E27" s="63">
        <v>1059.02</v>
      </c>
      <c r="F27" s="76">
        <f t="shared" si="2"/>
        <v>0.3550263451115182</v>
      </c>
      <c r="G27" s="65">
        <v>233</v>
      </c>
      <c r="H27" s="63">
        <v>8</v>
      </c>
      <c r="I27" s="63">
        <f>G27/H27</f>
        <v>29.125</v>
      </c>
      <c r="J27" s="63">
        <v>4</v>
      </c>
      <c r="K27" s="63">
        <v>14</v>
      </c>
      <c r="L27" s="65">
        <v>134992</v>
      </c>
      <c r="M27" s="65">
        <v>24091</v>
      </c>
      <c r="N27" s="61">
        <v>44456</v>
      </c>
      <c r="O27" s="60" t="s">
        <v>273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>
        <v>8</v>
      </c>
      <c r="C28" s="45" t="s">
        <v>344</v>
      </c>
      <c r="D28" s="65">
        <v>1326.68</v>
      </c>
      <c r="E28" s="63">
        <v>4682.3100000000004</v>
      </c>
      <c r="F28" s="76">
        <f t="shared" si="2"/>
        <v>-0.71666122063682236</v>
      </c>
      <c r="G28" s="65">
        <v>206</v>
      </c>
      <c r="H28" s="63">
        <v>9</v>
      </c>
      <c r="I28" s="63">
        <f t="shared" si="1"/>
        <v>22.888888888888889</v>
      </c>
      <c r="J28" s="63">
        <v>4</v>
      </c>
      <c r="K28" s="63">
        <v>5</v>
      </c>
      <c r="L28" s="65">
        <v>76974.98</v>
      </c>
      <c r="M28" s="65">
        <v>11940</v>
      </c>
      <c r="N28" s="61">
        <v>44519</v>
      </c>
      <c r="O28" s="60" t="s">
        <v>63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  <c r="AA28" s="8"/>
      <c r="AB28" s="56"/>
    </row>
    <row r="29" spans="1:28" ht="25.35" customHeight="1">
      <c r="A29" s="59">
        <v>15</v>
      </c>
      <c r="B29" s="59">
        <v>12</v>
      </c>
      <c r="C29" s="45" t="s">
        <v>366</v>
      </c>
      <c r="D29" s="65">
        <v>985.7</v>
      </c>
      <c r="E29" s="63">
        <v>1251.2</v>
      </c>
      <c r="F29" s="76">
        <f t="shared" si="2"/>
        <v>-0.21219629156010231</v>
      </c>
      <c r="G29" s="65">
        <v>198</v>
      </c>
      <c r="H29" s="63">
        <v>4</v>
      </c>
      <c r="I29" s="63">
        <f t="shared" si="1"/>
        <v>49.5</v>
      </c>
      <c r="J29" s="63">
        <v>2</v>
      </c>
      <c r="K29" s="63">
        <v>3</v>
      </c>
      <c r="L29" s="65">
        <v>6388.08</v>
      </c>
      <c r="M29" s="65">
        <v>1309</v>
      </c>
      <c r="N29" s="61">
        <v>44533</v>
      </c>
      <c r="O29" s="60" t="s">
        <v>59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  <c r="AA29" s="8"/>
      <c r="AB29" s="56"/>
    </row>
    <row r="30" spans="1:28" ht="25.35" customHeight="1">
      <c r="A30" s="59">
        <v>16</v>
      </c>
      <c r="B30" s="59">
        <v>9</v>
      </c>
      <c r="C30" s="45" t="s">
        <v>374</v>
      </c>
      <c r="D30" s="65">
        <v>760.9</v>
      </c>
      <c r="E30" s="63">
        <v>4385.25</v>
      </c>
      <c r="F30" s="76">
        <f t="shared" si="2"/>
        <v>-0.82648651730232026</v>
      </c>
      <c r="G30" s="65">
        <v>127</v>
      </c>
      <c r="H30" s="63">
        <v>10</v>
      </c>
      <c r="I30" s="63">
        <f t="shared" si="1"/>
        <v>12.7</v>
      </c>
      <c r="J30" s="63">
        <v>6</v>
      </c>
      <c r="K30" s="63">
        <v>2</v>
      </c>
      <c r="L30" s="65">
        <v>7293</v>
      </c>
      <c r="M30" s="65">
        <v>1229</v>
      </c>
      <c r="N30" s="61">
        <v>44540</v>
      </c>
      <c r="O30" s="60" t="s">
        <v>32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  <c r="AA30" s="8"/>
      <c r="AB30" s="56"/>
    </row>
    <row r="31" spans="1:28" ht="25.35" customHeight="1">
      <c r="A31" s="59">
        <v>17</v>
      </c>
      <c r="B31" s="59">
        <v>19</v>
      </c>
      <c r="C31" s="45" t="s">
        <v>472</v>
      </c>
      <c r="D31" s="65">
        <v>563.29999999999995</v>
      </c>
      <c r="E31" s="63">
        <v>763.1</v>
      </c>
      <c r="F31" s="76">
        <f t="shared" si="2"/>
        <v>-0.26182675927139309</v>
      </c>
      <c r="G31" s="65">
        <v>78</v>
      </c>
      <c r="H31" s="63">
        <v>2</v>
      </c>
      <c r="I31" s="63">
        <f t="shared" si="1"/>
        <v>39</v>
      </c>
      <c r="J31" s="63">
        <v>1</v>
      </c>
      <c r="K31" s="63">
        <v>6</v>
      </c>
      <c r="L31" s="65">
        <v>41622</v>
      </c>
      <c r="M31" s="65">
        <v>6858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59" t="s">
        <v>55</v>
      </c>
      <c r="C32" s="45" t="s">
        <v>394</v>
      </c>
      <c r="D32" s="65">
        <v>541</v>
      </c>
      <c r="E32" s="63" t="s">
        <v>30</v>
      </c>
      <c r="F32" s="76" t="s">
        <v>30</v>
      </c>
      <c r="G32" s="65">
        <v>104</v>
      </c>
      <c r="H32" s="63" t="s">
        <v>30</v>
      </c>
      <c r="I32" s="63" t="s">
        <v>30</v>
      </c>
      <c r="J32" s="63">
        <v>4</v>
      </c>
      <c r="K32" s="63">
        <v>1</v>
      </c>
      <c r="L32" s="65">
        <v>541</v>
      </c>
      <c r="M32" s="65">
        <v>104</v>
      </c>
      <c r="N32" s="61">
        <v>44547</v>
      </c>
      <c r="O32" s="60" t="s">
        <v>218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  <c r="AA32" s="8"/>
      <c r="AB32" s="56"/>
    </row>
    <row r="33" spans="1:28" ht="25.35" customHeight="1">
      <c r="A33" s="59">
        <v>19</v>
      </c>
      <c r="B33" s="66" t="s">
        <v>30</v>
      </c>
      <c r="C33" s="45" t="s">
        <v>40</v>
      </c>
      <c r="D33" s="65">
        <v>395</v>
      </c>
      <c r="E33" s="63" t="s">
        <v>30</v>
      </c>
      <c r="F33" s="63" t="s">
        <v>30</v>
      </c>
      <c r="G33" s="65">
        <v>150</v>
      </c>
      <c r="H33" s="63">
        <v>3</v>
      </c>
      <c r="I33" s="63">
        <f>G33/H33</f>
        <v>50</v>
      </c>
      <c r="J33" s="63">
        <v>1</v>
      </c>
      <c r="K33" s="63" t="s">
        <v>30</v>
      </c>
      <c r="L33" s="65">
        <v>117049.92</v>
      </c>
      <c r="M33" s="65">
        <v>24105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  <c r="AA33" s="8"/>
      <c r="AB33" s="56"/>
    </row>
    <row r="34" spans="1:28" ht="25.35" customHeight="1">
      <c r="A34" s="59">
        <v>20</v>
      </c>
      <c r="B34" s="59">
        <v>16</v>
      </c>
      <c r="C34" s="45" t="s">
        <v>339</v>
      </c>
      <c r="D34" s="65">
        <v>348.3</v>
      </c>
      <c r="E34" s="63">
        <v>902.16</v>
      </c>
      <c r="F34" s="76">
        <f t="shared" ref="F34" si="3">(D34-E34)/E34</f>
        <v>-0.61392657621707891</v>
      </c>
      <c r="G34" s="65">
        <v>70</v>
      </c>
      <c r="H34" s="63">
        <v>6</v>
      </c>
      <c r="I34" s="63">
        <f t="shared" ref="I34" si="4">G34/H34</f>
        <v>11.666666666666666</v>
      </c>
      <c r="J34" s="63">
        <v>5</v>
      </c>
      <c r="K34" s="63">
        <v>5</v>
      </c>
      <c r="L34" s="65">
        <v>26939.759999999998</v>
      </c>
      <c r="M34" s="65">
        <v>4752</v>
      </c>
      <c r="N34" s="61">
        <v>44519</v>
      </c>
      <c r="O34" s="60" t="s">
        <v>345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8" ht="25.35" customHeight="1">
      <c r="A35" s="16"/>
      <c r="B35" s="16"/>
      <c r="C35" s="39" t="s">
        <v>75</v>
      </c>
      <c r="D35" s="58">
        <f>SUM(D23:D34)</f>
        <v>311945.5</v>
      </c>
      <c r="E35" s="58">
        <v>149732.22999999998</v>
      </c>
      <c r="F35" s="108">
        <f>(D35-E35)/E35</f>
        <v>1.0833557344333951</v>
      </c>
      <c r="G35" s="58">
        <f>SUM(G23:G34)</f>
        <v>46881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20</v>
      </c>
      <c r="B37" s="59">
        <v>20</v>
      </c>
      <c r="C37" s="45" t="s">
        <v>287</v>
      </c>
      <c r="D37" s="65">
        <v>333.99</v>
      </c>
      <c r="E37" s="63">
        <v>716.4</v>
      </c>
      <c r="F37" s="76">
        <f t="shared" ref="F37:F43" si="5">(D37-E37)/E37</f>
        <v>-0.53379396984924621</v>
      </c>
      <c r="G37" s="65">
        <v>48</v>
      </c>
      <c r="H37" s="63">
        <v>3</v>
      </c>
      <c r="I37" s="63">
        <f>G37/H37</f>
        <v>16</v>
      </c>
      <c r="J37" s="63">
        <v>1</v>
      </c>
      <c r="K37" s="63">
        <v>12</v>
      </c>
      <c r="L37" s="65">
        <v>414466</v>
      </c>
      <c r="M37" s="65">
        <v>61464</v>
      </c>
      <c r="N37" s="61">
        <v>44470</v>
      </c>
      <c r="O37" s="60" t="s">
        <v>46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21</v>
      </c>
      <c r="B38" s="93">
        <v>10</v>
      </c>
      <c r="C38" s="78" t="s">
        <v>335</v>
      </c>
      <c r="D38" s="65">
        <v>306</v>
      </c>
      <c r="E38" s="63">
        <v>2506</v>
      </c>
      <c r="F38" s="76">
        <f t="shared" si="5"/>
        <v>-0.87789305666400641</v>
      </c>
      <c r="G38" s="65">
        <v>68</v>
      </c>
      <c r="H38" s="63" t="s">
        <v>30</v>
      </c>
      <c r="I38" s="63" t="s">
        <v>30</v>
      </c>
      <c r="J38" s="63">
        <v>3</v>
      </c>
      <c r="K38" s="63">
        <v>6</v>
      </c>
      <c r="L38" s="65">
        <v>70987</v>
      </c>
      <c r="M38" s="65">
        <v>13933</v>
      </c>
      <c r="N38" s="61">
        <v>44512</v>
      </c>
      <c r="O38" s="60" t="s">
        <v>31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8" ht="25.35" customHeight="1">
      <c r="A39" s="59">
        <v>22</v>
      </c>
      <c r="B39" s="59">
        <v>21</v>
      </c>
      <c r="C39" s="45" t="s">
        <v>358</v>
      </c>
      <c r="D39" s="65">
        <v>275</v>
      </c>
      <c r="E39" s="63">
        <v>482</v>
      </c>
      <c r="F39" s="76">
        <f t="shared" si="5"/>
        <v>-0.42946058091286304</v>
      </c>
      <c r="G39" s="65">
        <v>39</v>
      </c>
      <c r="H39" s="63" t="s">
        <v>30</v>
      </c>
      <c r="I39" s="63" t="s">
        <v>30</v>
      </c>
      <c r="J39" s="63">
        <v>1</v>
      </c>
      <c r="K39" s="63">
        <v>4</v>
      </c>
      <c r="L39" s="65">
        <v>11814</v>
      </c>
      <c r="M39" s="65">
        <v>1813</v>
      </c>
      <c r="N39" s="61">
        <v>44526</v>
      </c>
      <c r="O39" s="60" t="s">
        <v>31</v>
      </c>
      <c r="P39" s="57"/>
      <c r="Q39" s="88"/>
      <c r="R39" s="88"/>
      <c r="S39" s="88"/>
      <c r="T39" s="88"/>
      <c r="U39" s="89"/>
      <c r="V39" s="89"/>
      <c r="W39" s="56"/>
      <c r="X39" s="90"/>
      <c r="Y39" s="89"/>
      <c r="Z39" s="90"/>
    </row>
    <row r="40" spans="1:28" ht="25.35" customHeight="1">
      <c r="A40" s="59">
        <v>23</v>
      </c>
      <c r="B40" s="59">
        <v>11</v>
      </c>
      <c r="C40" s="45" t="s">
        <v>363</v>
      </c>
      <c r="D40" s="65">
        <v>212.5</v>
      </c>
      <c r="E40" s="63">
        <v>1875.75</v>
      </c>
      <c r="F40" s="76">
        <f t="shared" si="5"/>
        <v>-0.88671198187391709</v>
      </c>
      <c r="G40" s="65">
        <v>40</v>
      </c>
      <c r="H40" s="63">
        <v>5</v>
      </c>
      <c r="I40" s="63">
        <f>G40/H40</f>
        <v>8</v>
      </c>
      <c r="J40" s="63">
        <v>3</v>
      </c>
      <c r="K40" s="63">
        <v>3</v>
      </c>
      <c r="L40" s="65">
        <v>8238.7900000000009</v>
      </c>
      <c r="M40" s="65">
        <v>1474</v>
      </c>
      <c r="N40" s="61">
        <v>44533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  <c r="AA40" s="8"/>
      <c r="AB40" s="56"/>
    </row>
    <row r="41" spans="1:28" ht="25.35" customHeight="1">
      <c r="A41" s="59">
        <v>24</v>
      </c>
      <c r="B41" s="107">
        <v>26</v>
      </c>
      <c r="C41" s="45" t="s">
        <v>64</v>
      </c>
      <c r="D41" s="65">
        <v>165</v>
      </c>
      <c r="E41" s="63">
        <v>162.49</v>
      </c>
      <c r="F41" s="76">
        <f t="shared" si="5"/>
        <v>1.5447104437196078E-2</v>
      </c>
      <c r="G41" s="65">
        <v>66</v>
      </c>
      <c r="H41" s="63">
        <v>5</v>
      </c>
      <c r="I41" s="63">
        <f>G41/H41</f>
        <v>13.2</v>
      </c>
      <c r="J41" s="63">
        <v>3</v>
      </c>
      <c r="K41" s="63" t="s">
        <v>30</v>
      </c>
      <c r="L41" s="65">
        <v>53819.69</v>
      </c>
      <c r="M41" s="65">
        <v>11193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25</v>
      </c>
      <c r="B42" s="59">
        <v>15</v>
      </c>
      <c r="C42" s="45" t="s">
        <v>365</v>
      </c>
      <c r="D42" s="65">
        <v>149</v>
      </c>
      <c r="E42" s="63">
        <v>920</v>
      </c>
      <c r="F42" s="76">
        <f t="shared" si="5"/>
        <v>-0.83804347826086956</v>
      </c>
      <c r="G42" s="65">
        <v>35</v>
      </c>
      <c r="H42" s="63" t="s">
        <v>30</v>
      </c>
      <c r="I42" s="63" t="s">
        <v>30</v>
      </c>
      <c r="J42" s="63">
        <v>1</v>
      </c>
      <c r="K42" s="63">
        <v>3</v>
      </c>
      <c r="L42" s="65">
        <v>7101</v>
      </c>
      <c r="M42" s="65">
        <v>1542</v>
      </c>
      <c r="N42" s="61">
        <v>44533</v>
      </c>
      <c r="O42" s="60" t="s">
        <v>31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26</v>
      </c>
      <c r="B43" s="93">
        <v>30</v>
      </c>
      <c r="C43" s="45" t="s">
        <v>357</v>
      </c>
      <c r="D43" s="65">
        <v>100</v>
      </c>
      <c r="E43" s="65">
        <v>109.2</v>
      </c>
      <c r="F43" s="76">
        <f t="shared" si="5"/>
        <v>-8.4249084249084269E-2</v>
      </c>
      <c r="G43" s="65">
        <v>27</v>
      </c>
      <c r="H43" s="63">
        <v>2</v>
      </c>
      <c r="I43" s="63">
        <f>G43/H43</f>
        <v>13.5</v>
      </c>
      <c r="J43" s="63">
        <v>1</v>
      </c>
      <c r="K43" s="63">
        <v>3</v>
      </c>
      <c r="L43" s="65">
        <v>4183.8</v>
      </c>
      <c r="M43" s="65">
        <v>854</v>
      </c>
      <c r="N43" s="61">
        <v>44526</v>
      </c>
      <c r="O43" s="60" t="s">
        <v>273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8" ht="25.35" customHeight="1">
      <c r="A44" s="59">
        <v>27</v>
      </c>
      <c r="B44" s="66" t="s">
        <v>30</v>
      </c>
      <c r="C44" s="45" t="s">
        <v>336</v>
      </c>
      <c r="D44" s="65">
        <v>70.819999999999993</v>
      </c>
      <c r="E44" s="63" t="s">
        <v>30</v>
      </c>
      <c r="F44" s="76" t="s">
        <v>30</v>
      </c>
      <c r="G44" s="65">
        <v>20</v>
      </c>
      <c r="H44" s="63">
        <v>3</v>
      </c>
      <c r="I44" s="63">
        <f>G44/H44</f>
        <v>6.666666666666667</v>
      </c>
      <c r="J44" s="63">
        <v>3</v>
      </c>
      <c r="K44" s="63">
        <v>4</v>
      </c>
      <c r="L44" s="65">
        <v>16111.68</v>
      </c>
      <c r="M44" s="65">
        <v>2544</v>
      </c>
      <c r="N44" s="61">
        <v>44512</v>
      </c>
      <c r="O44" s="60" t="s">
        <v>48</v>
      </c>
      <c r="P44" s="57"/>
      <c r="Q44" s="88"/>
      <c r="R44" s="88"/>
      <c r="S44" s="88"/>
      <c r="T44" s="88"/>
      <c r="U44" s="89"/>
      <c r="V44" s="89"/>
      <c r="W44" s="90"/>
      <c r="X44" s="56"/>
      <c r="Y44" s="90"/>
      <c r="Z44" s="89"/>
      <c r="AA44" s="8"/>
      <c r="AB44" s="56"/>
    </row>
    <row r="45" spans="1:28" ht="25.35" customHeight="1">
      <c r="A45" s="59">
        <v>28</v>
      </c>
      <c r="B45" s="66" t="s">
        <v>30</v>
      </c>
      <c r="C45" s="64" t="s">
        <v>41</v>
      </c>
      <c r="D45" s="65">
        <v>68</v>
      </c>
      <c r="E45" s="63" t="s">
        <v>30</v>
      </c>
      <c r="F45" s="63" t="s">
        <v>30</v>
      </c>
      <c r="G45" s="65">
        <v>26</v>
      </c>
      <c r="H45" s="63">
        <v>5</v>
      </c>
      <c r="I45" s="63">
        <f>G45/H45</f>
        <v>5.2</v>
      </c>
      <c r="J45" s="63">
        <v>2</v>
      </c>
      <c r="K45" s="63" t="s">
        <v>30</v>
      </c>
      <c r="L45" s="65">
        <v>68106.86</v>
      </c>
      <c r="M45" s="65">
        <v>15042</v>
      </c>
      <c r="N45" s="61">
        <v>44113</v>
      </c>
      <c r="O45" s="60" t="s">
        <v>27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  <c r="AA45" s="8"/>
      <c r="AB45" s="56"/>
    </row>
    <row r="46" spans="1:28" ht="25.35" customHeight="1">
      <c r="A46" s="59">
        <v>29</v>
      </c>
      <c r="B46" s="59">
        <v>29</v>
      </c>
      <c r="C46" s="45" t="s">
        <v>348</v>
      </c>
      <c r="D46" s="65">
        <v>61</v>
      </c>
      <c r="E46" s="63">
        <v>120</v>
      </c>
      <c r="F46" s="76">
        <f>(D46-E46)/E46</f>
        <v>-0.49166666666666664</v>
      </c>
      <c r="G46" s="65">
        <v>11</v>
      </c>
      <c r="H46" s="63" t="s">
        <v>30</v>
      </c>
      <c r="I46" s="63" t="s">
        <v>30</v>
      </c>
      <c r="J46" s="63">
        <v>1</v>
      </c>
      <c r="K46" s="63">
        <v>5</v>
      </c>
      <c r="L46" s="65">
        <v>2356.91</v>
      </c>
      <c r="M46" s="65">
        <v>438</v>
      </c>
      <c r="N46" s="61">
        <v>44519</v>
      </c>
      <c r="O46" s="60" t="s">
        <v>101</v>
      </c>
      <c r="P46" s="57"/>
      <c r="Q46" s="88"/>
      <c r="R46" s="88"/>
      <c r="S46" s="88"/>
      <c r="T46" s="88"/>
      <c r="U46" s="88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129</v>
      </c>
      <c r="D47" s="58">
        <f>SUM(D35:D46)</f>
        <v>313686.81</v>
      </c>
      <c r="E47" s="58">
        <v>152411.38999999998</v>
      </c>
      <c r="F47" s="108">
        <f>(D47-E47)/E47</f>
        <v>1.0581585798804147</v>
      </c>
      <c r="G47" s="58">
        <f>SUM(G35:G46)</f>
        <v>47261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30</v>
      </c>
      <c r="B49" s="59">
        <v>33</v>
      </c>
      <c r="C49" s="64" t="s">
        <v>100</v>
      </c>
      <c r="D49" s="65">
        <v>60</v>
      </c>
      <c r="E49" s="65">
        <v>87</v>
      </c>
      <c r="F49" s="76">
        <f>(D49-E49)/E49</f>
        <v>-0.31034482758620691</v>
      </c>
      <c r="G49" s="65">
        <v>13</v>
      </c>
      <c r="H49" s="63" t="s">
        <v>30</v>
      </c>
      <c r="I49" s="63" t="s">
        <v>30</v>
      </c>
      <c r="J49" s="63">
        <v>1</v>
      </c>
      <c r="K49" s="63">
        <v>32</v>
      </c>
      <c r="L49" s="65">
        <v>17535.05</v>
      </c>
      <c r="M49" s="65">
        <v>3147</v>
      </c>
      <c r="N49" s="61">
        <v>44330</v>
      </c>
      <c r="O49" s="60" t="s">
        <v>101</v>
      </c>
      <c r="P49" s="57"/>
      <c r="Q49" s="88"/>
      <c r="R49" s="88"/>
      <c r="S49" s="88"/>
      <c r="T49" s="88"/>
      <c r="U49" s="89"/>
      <c r="V49" s="89"/>
      <c r="W49" s="56"/>
      <c r="X49" s="90"/>
      <c r="Y49" s="89"/>
      <c r="Z49" s="90"/>
    </row>
    <row r="50" spans="1:28" ht="25.35" customHeight="1">
      <c r="A50" s="59">
        <v>31</v>
      </c>
      <c r="B50" s="107">
        <v>32</v>
      </c>
      <c r="C50" s="64" t="s">
        <v>375</v>
      </c>
      <c r="D50" s="65">
        <v>57.5</v>
      </c>
      <c r="E50" s="63">
        <v>100</v>
      </c>
      <c r="F50" s="76">
        <f>(D50-E50)/E50</f>
        <v>-0.42499999999999999</v>
      </c>
      <c r="G50" s="65">
        <v>18</v>
      </c>
      <c r="H50" s="48">
        <v>3</v>
      </c>
      <c r="I50" s="63">
        <f>G50/H50</f>
        <v>6</v>
      </c>
      <c r="J50" s="48">
        <v>1</v>
      </c>
      <c r="K50" s="63" t="s">
        <v>30</v>
      </c>
      <c r="L50" s="65">
        <v>83079</v>
      </c>
      <c r="M50" s="65">
        <v>18514</v>
      </c>
      <c r="N50" s="61">
        <v>44351</v>
      </c>
      <c r="O50" s="60" t="s">
        <v>46</v>
      </c>
      <c r="P50" s="57"/>
      <c r="Q50" s="88"/>
      <c r="R50" s="88"/>
      <c r="S50" s="88"/>
      <c r="T50" s="88"/>
      <c r="U50" s="89"/>
      <c r="V50" s="89"/>
      <c r="W50" s="90"/>
      <c r="X50" s="56"/>
      <c r="Y50" s="90"/>
      <c r="Z50" s="89"/>
    </row>
    <row r="51" spans="1:28" ht="25.35" customHeight="1">
      <c r="A51" s="59">
        <v>32</v>
      </c>
      <c r="B51" s="66" t="s">
        <v>30</v>
      </c>
      <c r="C51" s="116" t="s">
        <v>156</v>
      </c>
      <c r="D51" s="65">
        <v>30</v>
      </c>
      <c r="E51" s="63" t="s">
        <v>30</v>
      </c>
      <c r="F51" s="76" t="s">
        <v>30</v>
      </c>
      <c r="G51" s="65">
        <v>12</v>
      </c>
      <c r="H51" s="63">
        <v>3</v>
      </c>
      <c r="I51" s="63">
        <f t="shared" ref="I51:I54" si="6">G51/H51</f>
        <v>4</v>
      </c>
      <c r="J51" s="63">
        <v>1</v>
      </c>
      <c r="K51" s="63" t="s">
        <v>30</v>
      </c>
      <c r="L51" s="65">
        <v>49007.85</v>
      </c>
      <c r="M51" s="65">
        <v>11034</v>
      </c>
      <c r="N51" s="61">
        <v>44372</v>
      </c>
      <c r="O51" s="77" t="s">
        <v>37</v>
      </c>
      <c r="P51" s="57"/>
      <c r="Q51" s="88"/>
      <c r="R51" s="88"/>
      <c r="S51" s="88"/>
      <c r="T51" s="88"/>
      <c r="U51" s="89"/>
      <c r="V51" s="89"/>
      <c r="W51" s="90"/>
      <c r="X51" s="56"/>
      <c r="Y51" s="90"/>
      <c r="Z51" s="89"/>
    </row>
    <row r="52" spans="1:28" ht="25.35" customHeight="1">
      <c r="A52" s="59">
        <v>33</v>
      </c>
      <c r="B52" s="107">
        <v>34</v>
      </c>
      <c r="C52" s="64" t="s">
        <v>376</v>
      </c>
      <c r="D52" s="65">
        <v>22.5</v>
      </c>
      <c r="E52" s="63">
        <v>55</v>
      </c>
      <c r="F52" s="76">
        <f t="shared" ref="F52:F55" si="7">(D52-E52)/E52</f>
        <v>-0.59090909090909094</v>
      </c>
      <c r="G52" s="65">
        <v>9</v>
      </c>
      <c r="H52" s="48">
        <v>4</v>
      </c>
      <c r="I52" s="63">
        <f t="shared" si="6"/>
        <v>2.25</v>
      </c>
      <c r="J52" s="48">
        <v>1</v>
      </c>
      <c r="K52" s="63" t="s">
        <v>30</v>
      </c>
      <c r="L52" s="65">
        <v>229370</v>
      </c>
      <c r="M52" s="65">
        <v>49009</v>
      </c>
      <c r="N52" s="61">
        <v>44078</v>
      </c>
      <c r="O52" s="60" t="s">
        <v>377</v>
      </c>
      <c r="P52" s="57"/>
      <c r="Q52" s="88"/>
      <c r="R52" s="88"/>
      <c r="S52" s="88"/>
      <c r="T52" s="88"/>
      <c r="U52" s="89"/>
      <c r="V52" s="89"/>
      <c r="W52" s="90"/>
      <c r="X52" s="56"/>
      <c r="Y52" s="90"/>
      <c r="Z52" s="89"/>
      <c r="AA52" s="8"/>
      <c r="AB52" s="56"/>
    </row>
    <row r="53" spans="1:28" ht="25.35" customHeight="1">
      <c r="A53" s="59">
        <v>34</v>
      </c>
      <c r="B53" s="59">
        <v>18</v>
      </c>
      <c r="C53" s="45" t="s">
        <v>307</v>
      </c>
      <c r="D53" s="65">
        <v>21.6</v>
      </c>
      <c r="E53" s="63">
        <v>822.71</v>
      </c>
      <c r="F53" s="76">
        <f t="shared" si="7"/>
        <v>-0.97374530515005286</v>
      </c>
      <c r="G53" s="65">
        <v>4</v>
      </c>
      <c r="H53" s="63">
        <v>1</v>
      </c>
      <c r="I53" s="63">
        <f t="shared" si="6"/>
        <v>4</v>
      </c>
      <c r="J53" s="63">
        <v>1</v>
      </c>
      <c r="K53" s="63">
        <v>10</v>
      </c>
      <c r="L53" s="65">
        <v>341798.79</v>
      </c>
      <c r="M53" s="65">
        <v>49628</v>
      </c>
      <c r="N53" s="61">
        <v>44484</v>
      </c>
      <c r="O53" s="60" t="s">
        <v>63</v>
      </c>
      <c r="P53" s="57"/>
      <c r="Q53" s="88"/>
      <c r="R53" s="88"/>
      <c r="S53" s="88"/>
      <c r="T53" s="88"/>
      <c r="U53" s="89"/>
      <c r="V53" s="89"/>
      <c r="W53" s="90"/>
      <c r="X53" s="90"/>
      <c r="Y53" s="89"/>
      <c r="Z53" s="56"/>
    </row>
    <row r="54" spans="1:28" ht="25.35" customHeight="1">
      <c r="A54" s="59">
        <v>35</v>
      </c>
      <c r="B54" s="59">
        <v>22</v>
      </c>
      <c r="C54" s="45" t="s">
        <v>322</v>
      </c>
      <c r="D54" s="65">
        <v>5</v>
      </c>
      <c r="E54" s="63">
        <v>473.23</v>
      </c>
      <c r="F54" s="76">
        <f t="shared" si="7"/>
        <v>-0.98943431312469621</v>
      </c>
      <c r="G54" s="65">
        <v>1</v>
      </c>
      <c r="H54" s="63">
        <v>1</v>
      </c>
      <c r="I54" s="63">
        <f t="shared" si="6"/>
        <v>1</v>
      </c>
      <c r="J54" s="63">
        <v>1</v>
      </c>
      <c r="K54" s="63">
        <v>8</v>
      </c>
      <c r="L54" s="65">
        <v>97754</v>
      </c>
      <c r="M54" s="65">
        <v>20380</v>
      </c>
      <c r="N54" s="61">
        <v>44498</v>
      </c>
      <c r="O54" s="60" t="s">
        <v>32</v>
      </c>
      <c r="P54" s="57"/>
      <c r="Q54" s="88"/>
      <c r="R54" s="88"/>
      <c r="S54" s="88"/>
      <c r="T54" s="88"/>
      <c r="U54" s="89"/>
      <c r="V54" s="89"/>
      <c r="W54" s="90"/>
      <c r="X54" s="56"/>
      <c r="Y54" s="90"/>
      <c r="Z54" s="89"/>
      <c r="AA54" s="8"/>
      <c r="AB54" s="56"/>
    </row>
    <row r="55" spans="1:28" ht="25.35" customHeight="1">
      <c r="A55" s="16"/>
      <c r="B55" s="16"/>
      <c r="C55" s="39" t="s">
        <v>395</v>
      </c>
      <c r="D55" s="58">
        <f>SUM(D47:D54)</f>
        <v>313883.40999999997</v>
      </c>
      <c r="E55" s="58">
        <v>152797.88999999998</v>
      </c>
      <c r="F55" s="108">
        <f t="shared" si="7"/>
        <v>1.0542391652136034</v>
      </c>
      <c r="G55" s="58">
        <f>SUM(G47:G54)</f>
        <v>47318</v>
      </c>
      <c r="H55" s="58"/>
      <c r="I55" s="19"/>
      <c r="J55" s="18"/>
      <c r="K55" s="20"/>
      <c r="L55" s="21"/>
      <c r="M55" s="25"/>
      <c r="N55" s="22"/>
      <c r="O55" s="77"/>
    </row>
    <row r="56" spans="1:28" ht="23.1" customHeight="1">
      <c r="R56" s="57"/>
    </row>
    <row r="57" spans="1:28" ht="17.25" customHeight="1">
      <c r="R57" s="57"/>
    </row>
    <row r="58" spans="1:28" ht="16.5" customHeight="1"/>
    <row r="70" spans="16:18">
      <c r="R70" s="57"/>
    </row>
    <row r="74" spans="16:18">
      <c r="P74" s="57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379</v>
      </c>
      <c r="F1" s="2"/>
      <c r="G1" s="2"/>
      <c r="H1" s="2"/>
      <c r="I1" s="2"/>
    </row>
    <row r="2" spans="1:28" ht="19.5" customHeight="1">
      <c r="E2" s="2" t="s">
        <v>380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381</v>
      </c>
      <c r="E6" s="4" t="s">
        <v>359</v>
      </c>
      <c r="F6" s="226"/>
      <c r="G6" s="4" t="s">
        <v>381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92"/>
      <c r="E9" s="192"/>
      <c r="F9" s="225" t="s">
        <v>15</v>
      </c>
      <c r="G9" s="19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3"/>
      <c r="B10" s="223"/>
      <c r="C10" s="226"/>
      <c r="D10" s="193" t="s">
        <v>382</v>
      </c>
      <c r="E10" s="193" t="s">
        <v>361</v>
      </c>
      <c r="F10" s="226"/>
      <c r="G10" s="193" t="s">
        <v>382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3"/>
      <c r="B11" s="223"/>
      <c r="C11" s="226"/>
      <c r="D11" s="193" t="s">
        <v>14</v>
      </c>
      <c r="E11" s="4" t="s">
        <v>14</v>
      </c>
      <c r="F11" s="226"/>
      <c r="G11" s="19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3"/>
      <c r="B12" s="224"/>
      <c r="C12" s="227"/>
      <c r="D12" s="194"/>
      <c r="E12" s="5" t="s">
        <v>2</v>
      </c>
      <c r="F12" s="227"/>
      <c r="G12" s="19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355</v>
      </c>
      <c r="D13" s="65">
        <v>63444.28</v>
      </c>
      <c r="E13" s="63">
        <v>91911.16</v>
      </c>
      <c r="F13" s="76">
        <f>(D13-E13)/E13</f>
        <v>-0.30972169212095685</v>
      </c>
      <c r="G13" s="65">
        <v>8377</v>
      </c>
      <c r="H13" s="63">
        <v>135</v>
      </c>
      <c r="I13" s="63">
        <f>G13/H13</f>
        <v>62.05185185185185</v>
      </c>
      <c r="J13" s="63">
        <v>15</v>
      </c>
      <c r="K13" s="63">
        <v>3</v>
      </c>
      <c r="L13" s="65">
        <v>409850</v>
      </c>
      <c r="M13" s="65">
        <v>56958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356</v>
      </c>
      <c r="D14" s="65">
        <v>22825.7</v>
      </c>
      <c r="E14" s="63">
        <v>23093.02</v>
      </c>
      <c r="F14" s="76">
        <f>(D14-E14)/E14</f>
        <v>-1.1575792165771289E-2</v>
      </c>
      <c r="G14" s="65">
        <v>4310</v>
      </c>
      <c r="H14" s="63">
        <v>101</v>
      </c>
      <c r="I14" s="63">
        <f>G14/H14</f>
        <v>42.67326732673267</v>
      </c>
      <c r="J14" s="63">
        <v>16</v>
      </c>
      <c r="K14" s="63">
        <v>3</v>
      </c>
      <c r="L14" s="65">
        <v>105684</v>
      </c>
      <c r="M14" s="65">
        <v>20796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371</v>
      </c>
      <c r="D15" s="65">
        <v>14049.54</v>
      </c>
      <c r="E15" s="63" t="s">
        <v>30</v>
      </c>
      <c r="F15" s="63" t="s">
        <v>30</v>
      </c>
      <c r="G15" s="65">
        <v>2757</v>
      </c>
      <c r="H15" s="63">
        <v>118</v>
      </c>
      <c r="I15" s="63">
        <f>G15/H15</f>
        <v>23.364406779661017</v>
      </c>
      <c r="J15" s="63">
        <v>21</v>
      </c>
      <c r="K15" s="63">
        <v>1</v>
      </c>
      <c r="L15" s="65">
        <v>14049.54</v>
      </c>
      <c r="M15" s="65">
        <v>2757</v>
      </c>
      <c r="N15" s="61">
        <v>44540</v>
      </c>
      <c r="O15" s="60" t="s">
        <v>37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373</v>
      </c>
      <c r="D16" s="65">
        <v>8956</v>
      </c>
      <c r="E16" s="63" t="s">
        <v>30</v>
      </c>
      <c r="F16" s="63" t="s">
        <v>30</v>
      </c>
      <c r="G16" s="65">
        <v>1302</v>
      </c>
      <c r="H16" s="63" t="s">
        <v>30</v>
      </c>
      <c r="I16" s="63" t="s">
        <v>30</v>
      </c>
      <c r="J16" s="63">
        <v>6</v>
      </c>
      <c r="K16" s="63">
        <v>1</v>
      </c>
      <c r="L16" s="65">
        <v>8956</v>
      </c>
      <c r="M16" s="65">
        <v>1302</v>
      </c>
      <c r="N16" s="61">
        <v>44540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368</v>
      </c>
      <c r="D17" s="65">
        <v>7642.18</v>
      </c>
      <c r="E17" s="63">
        <v>12254.33</v>
      </c>
      <c r="F17" s="76">
        <f>(D17-E17)/E17</f>
        <v>-0.37636900589424305</v>
      </c>
      <c r="G17" s="65">
        <v>1096</v>
      </c>
      <c r="H17" s="63">
        <v>42</v>
      </c>
      <c r="I17" s="63">
        <f>G17/H17</f>
        <v>26.095238095238095</v>
      </c>
      <c r="J17" s="63">
        <v>9</v>
      </c>
      <c r="K17" s="63">
        <v>2</v>
      </c>
      <c r="L17" s="65">
        <v>24817.87</v>
      </c>
      <c r="M17" s="65">
        <v>3729</v>
      </c>
      <c r="N17" s="61">
        <v>44533</v>
      </c>
      <c r="O17" s="60" t="s">
        <v>63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4</v>
      </c>
      <c r="C18" s="45" t="s">
        <v>369</v>
      </c>
      <c r="D18" s="65">
        <v>5876.07</v>
      </c>
      <c r="E18" s="63">
        <v>7451.22</v>
      </c>
      <c r="F18" s="76">
        <f>(D18-E18)/E18</f>
        <v>-0.21139491251097142</v>
      </c>
      <c r="G18" s="65">
        <v>1140</v>
      </c>
      <c r="H18" s="63">
        <v>66</v>
      </c>
      <c r="I18" s="63">
        <f>G18/H18</f>
        <v>17.272727272727273</v>
      </c>
      <c r="J18" s="63">
        <v>15</v>
      </c>
      <c r="K18" s="63">
        <v>2</v>
      </c>
      <c r="L18" s="65">
        <v>14498.62</v>
      </c>
      <c r="M18" s="65">
        <v>2993</v>
      </c>
      <c r="N18" s="61">
        <v>44533</v>
      </c>
      <c r="O18" s="60" t="s">
        <v>27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5</v>
      </c>
      <c r="C19" s="45" t="s">
        <v>370</v>
      </c>
      <c r="D19" s="65">
        <v>5248.73</v>
      </c>
      <c r="E19" s="63">
        <v>6897.43</v>
      </c>
      <c r="F19" s="76">
        <f>(D19-E19)/E19</f>
        <v>-0.23903105939458619</v>
      </c>
      <c r="G19" s="65">
        <v>765</v>
      </c>
      <c r="H19" s="63">
        <v>31</v>
      </c>
      <c r="I19" s="63">
        <f>G19/H19</f>
        <v>24.677419354838708</v>
      </c>
      <c r="J19" s="63">
        <v>8</v>
      </c>
      <c r="K19" s="63">
        <v>2</v>
      </c>
      <c r="L19" s="65">
        <v>16761.509999999998</v>
      </c>
      <c r="M19" s="65">
        <v>2565</v>
      </c>
      <c r="N19" s="61">
        <v>44533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>
        <v>6</v>
      </c>
      <c r="C20" s="45" t="s">
        <v>344</v>
      </c>
      <c r="D20" s="65">
        <v>4682.3100000000004</v>
      </c>
      <c r="E20" s="63">
        <v>5651.28</v>
      </c>
      <c r="F20" s="76">
        <f>(D20-E20)/E20</f>
        <v>-0.17146027094746666</v>
      </c>
      <c r="G20" s="65">
        <v>743</v>
      </c>
      <c r="H20" s="63">
        <v>31</v>
      </c>
      <c r="I20" s="63">
        <f>G20/H20</f>
        <v>23.967741935483872</v>
      </c>
      <c r="J20" s="63">
        <v>6</v>
      </c>
      <c r="K20" s="63">
        <v>4</v>
      </c>
      <c r="L20" s="65">
        <v>74627.600000000006</v>
      </c>
      <c r="M20" s="65">
        <v>11520</v>
      </c>
      <c r="N20" s="61">
        <v>44519</v>
      </c>
      <c r="O20" s="60" t="s">
        <v>63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 t="s">
        <v>55</v>
      </c>
      <c r="C21" s="45" t="s">
        <v>374</v>
      </c>
      <c r="D21" s="65">
        <v>4385.25</v>
      </c>
      <c r="E21" s="63" t="s">
        <v>30</v>
      </c>
      <c r="F21" s="63" t="s">
        <v>30</v>
      </c>
      <c r="G21" s="65">
        <v>689</v>
      </c>
      <c r="H21" s="63">
        <v>81</v>
      </c>
      <c r="I21" s="63">
        <f>G21/H21</f>
        <v>8.5061728395061724</v>
      </c>
      <c r="J21" s="63">
        <v>17</v>
      </c>
      <c r="K21" s="63">
        <v>1</v>
      </c>
      <c r="L21" s="65">
        <v>4810</v>
      </c>
      <c r="M21" s="65">
        <v>759</v>
      </c>
      <c r="N21" s="61">
        <v>44540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7</v>
      </c>
      <c r="C22" s="45" t="s">
        <v>335</v>
      </c>
      <c r="D22" s="65">
        <v>2506</v>
      </c>
      <c r="E22" s="63">
        <v>4634</v>
      </c>
      <c r="F22" s="76">
        <f>(D22-E22)/E22</f>
        <v>-0.45921450151057402</v>
      </c>
      <c r="G22" s="65">
        <v>475</v>
      </c>
      <c r="H22" s="63" t="s">
        <v>30</v>
      </c>
      <c r="I22" s="63" t="s">
        <v>30</v>
      </c>
      <c r="J22" s="63">
        <v>7</v>
      </c>
      <c r="K22" s="63">
        <v>5</v>
      </c>
      <c r="L22" s="65">
        <v>70131</v>
      </c>
      <c r="M22" s="65">
        <v>13736</v>
      </c>
      <c r="N22" s="61">
        <v>44512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139616.06</v>
      </c>
      <c r="E23" s="58">
        <v>162521.12999999998</v>
      </c>
      <c r="F23" s="108">
        <f>(D23-E23)/E23</f>
        <v>-0.14093595091296732</v>
      </c>
      <c r="G23" s="58">
        <f t="shared" ref="G23" si="0">SUM(G13:G22)</f>
        <v>21654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59">
        <v>9</v>
      </c>
      <c r="C25" s="45" t="s">
        <v>363</v>
      </c>
      <c r="D25" s="65">
        <v>1875.75</v>
      </c>
      <c r="E25" s="63">
        <v>3572.86</v>
      </c>
      <c r="F25" s="76">
        <f t="shared" ref="F25:F35" si="1">(D25-E25)/E25</f>
        <v>-0.47500041983173147</v>
      </c>
      <c r="G25" s="65">
        <v>303</v>
      </c>
      <c r="H25" s="63">
        <v>19</v>
      </c>
      <c r="I25" s="63">
        <f>G25/H25</f>
        <v>15.947368421052632</v>
      </c>
      <c r="J25" s="63">
        <v>10</v>
      </c>
      <c r="K25" s="63">
        <v>2</v>
      </c>
      <c r="L25" s="65">
        <v>7092.28</v>
      </c>
      <c r="M25" s="65">
        <v>1220</v>
      </c>
      <c r="N25" s="61">
        <v>44533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>
        <v>10</v>
      </c>
      <c r="C26" s="45" t="s">
        <v>366</v>
      </c>
      <c r="D26" s="65">
        <v>1251.2</v>
      </c>
      <c r="E26" s="63">
        <v>2930.83</v>
      </c>
      <c r="F26" s="76">
        <f t="shared" si="1"/>
        <v>-0.5730902167645342</v>
      </c>
      <c r="G26" s="65">
        <v>260</v>
      </c>
      <c r="H26" s="63">
        <v>5</v>
      </c>
      <c r="I26" s="63">
        <f>G26/H26</f>
        <v>52</v>
      </c>
      <c r="J26" s="63">
        <v>3</v>
      </c>
      <c r="K26" s="63">
        <v>2</v>
      </c>
      <c r="L26" s="65">
        <v>4812.53</v>
      </c>
      <c r="M26" s="65">
        <v>1002</v>
      </c>
      <c r="N26" s="61">
        <v>44533</v>
      </c>
      <c r="O26" s="60" t="s">
        <v>59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</row>
    <row r="27" spans="1:28" ht="25.35" customHeight="1">
      <c r="A27" s="59">
        <v>13</v>
      </c>
      <c r="B27" s="107">
        <v>15</v>
      </c>
      <c r="C27" s="45" t="s">
        <v>274</v>
      </c>
      <c r="D27" s="65">
        <v>1059.02</v>
      </c>
      <c r="E27" s="63">
        <v>1295.5999999999999</v>
      </c>
      <c r="F27" s="76">
        <f t="shared" si="1"/>
        <v>-0.18260265514047541</v>
      </c>
      <c r="G27" s="65">
        <v>179</v>
      </c>
      <c r="H27" s="63">
        <v>8</v>
      </c>
      <c r="I27" s="63">
        <f>G27/H27</f>
        <v>22.375</v>
      </c>
      <c r="J27" s="63">
        <v>4</v>
      </c>
      <c r="K27" s="63">
        <v>13</v>
      </c>
      <c r="L27" s="65">
        <v>132922</v>
      </c>
      <c r="M27" s="65">
        <v>23803</v>
      </c>
      <c r="N27" s="61">
        <v>44456</v>
      </c>
      <c r="O27" s="60" t="s">
        <v>273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14</v>
      </c>
      <c r="C28" s="45" t="s">
        <v>329</v>
      </c>
      <c r="D28" s="65">
        <v>937.37</v>
      </c>
      <c r="E28" s="63">
        <v>1612.5</v>
      </c>
      <c r="F28" s="76">
        <f t="shared" si="1"/>
        <v>-0.41868527131782945</v>
      </c>
      <c r="G28" s="65">
        <v>140</v>
      </c>
      <c r="H28" s="63">
        <v>4</v>
      </c>
      <c r="I28" s="63">
        <f>G28/H28</f>
        <v>35</v>
      </c>
      <c r="J28" s="63">
        <v>2</v>
      </c>
      <c r="K28" s="63">
        <v>6</v>
      </c>
      <c r="L28" s="65">
        <v>170244</v>
      </c>
      <c r="M28" s="65">
        <v>24486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8</v>
      </c>
      <c r="C29" s="45" t="s">
        <v>365</v>
      </c>
      <c r="D29" s="65">
        <v>920</v>
      </c>
      <c r="E29" s="63">
        <v>4125</v>
      </c>
      <c r="F29" s="76">
        <f t="shared" si="1"/>
        <v>-0.77696969696969698</v>
      </c>
      <c r="G29" s="65">
        <v>166</v>
      </c>
      <c r="H29" s="63" t="s">
        <v>30</v>
      </c>
      <c r="I29" s="63" t="s">
        <v>30</v>
      </c>
      <c r="J29" s="63">
        <v>7</v>
      </c>
      <c r="K29" s="63">
        <v>2</v>
      </c>
      <c r="L29" s="65">
        <v>6647</v>
      </c>
      <c r="M29" s="65">
        <v>1448</v>
      </c>
      <c r="N29" s="61">
        <v>44533</v>
      </c>
      <c r="O29" s="60" t="s">
        <v>31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20</v>
      </c>
      <c r="C30" s="45" t="s">
        <v>339</v>
      </c>
      <c r="D30" s="65">
        <v>902.16</v>
      </c>
      <c r="E30" s="63">
        <v>428</v>
      </c>
      <c r="F30" s="76">
        <f t="shared" si="1"/>
        <v>1.1078504672897196</v>
      </c>
      <c r="G30" s="65">
        <v>146</v>
      </c>
      <c r="H30" s="63">
        <v>9</v>
      </c>
      <c r="I30" s="63">
        <f>G30/H30</f>
        <v>16.222222222222221</v>
      </c>
      <c r="J30" s="63">
        <v>4</v>
      </c>
      <c r="K30" s="63">
        <v>4</v>
      </c>
      <c r="L30" s="65">
        <v>26246.62</v>
      </c>
      <c r="M30" s="65">
        <v>4615</v>
      </c>
      <c r="N30" s="61">
        <v>44519</v>
      </c>
      <c r="O30" s="60" t="s">
        <v>345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21</v>
      </c>
      <c r="C31" s="45" t="s">
        <v>271</v>
      </c>
      <c r="D31" s="188">
        <v>868.46</v>
      </c>
      <c r="E31" s="63">
        <v>332.29</v>
      </c>
      <c r="F31" s="76">
        <f t="shared" si="1"/>
        <v>1.6135604441903157</v>
      </c>
      <c r="G31" s="65">
        <v>125</v>
      </c>
      <c r="H31" s="63">
        <v>5</v>
      </c>
      <c r="I31" s="63">
        <f>G31/H31</f>
        <v>25</v>
      </c>
      <c r="J31" s="63">
        <v>2</v>
      </c>
      <c r="K31" s="63">
        <v>13</v>
      </c>
      <c r="L31" s="65">
        <v>449824.55</v>
      </c>
      <c r="M31" s="65">
        <v>67351</v>
      </c>
      <c r="N31" s="61">
        <v>44456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93">
        <v>16</v>
      </c>
      <c r="C32" s="78" t="s">
        <v>307</v>
      </c>
      <c r="D32" s="65">
        <v>822.71</v>
      </c>
      <c r="E32" s="63">
        <v>1293.23</v>
      </c>
      <c r="F32" s="76">
        <f t="shared" si="1"/>
        <v>-0.36383319285819227</v>
      </c>
      <c r="G32" s="65">
        <v>127</v>
      </c>
      <c r="H32" s="63">
        <v>4</v>
      </c>
      <c r="I32" s="63">
        <f>G32/H32</f>
        <v>31.75</v>
      </c>
      <c r="J32" s="63">
        <v>2</v>
      </c>
      <c r="K32" s="63">
        <v>9</v>
      </c>
      <c r="L32" s="65">
        <v>341339.54</v>
      </c>
      <c r="M32" s="65">
        <v>49552</v>
      </c>
      <c r="N32" s="61">
        <v>44484</v>
      </c>
      <c r="O32" s="60" t="s">
        <v>63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8" ht="25.35" customHeight="1">
      <c r="A33" s="59">
        <v>19</v>
      </c>
      <c r="B33" s="59">
        <v>17</v>
      </c>
      <c r="C33" s="45" t="s">
        <v>472</v>
      </c>
      <c r="D33" s="65">
        <v>763.1</v>
      </c>
      <c r="E33" s="63">
        <v>1126.8</v>
      </c>
      <c r="F33" s="76">
        <f t="shared" si="1"/>
        <v>-0.32277245296414619</v>
      </c>
      <c r="G33" s="65">
        <v>105</v>
      </c>
      <c r="H33" s="63">
        <v>3</v>
      </c>
      <c r="I33" s="63">
        <f>G33/H33</f>
        <v>35</v>
      </c>
      <c r="J33" s="63">
        <v>2</v>
      </c>
      <c r="K33" s="63">
        <v>5</v>
      </c>
      <c r="L33" s="65">
        <v>40174</v>
      </c>
      <c r="M33" s="65">
        <v>6574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89"/>
      <c r="Y33" s="56"/>
      <c r="Z33" s="90"/>
      <c r="AA33" s="8"/>
      <c r="AB33" s="56"/>
    </row>
    <row r="34" spans="1:28" ht="25.35" customHeight="1">
      <c r="A34" s="59">
        <v>20</v>
      </c>
      <c r="B34" s="59">
        <v>18</v>
      </c>
      <c r="C34" s="45" t="s">
        <v>287</v>
      </c>
      <c r="D34" s="65">
        <v>716.4</v>
      </c>
      <c r="E34" s="63">
        <v>956.43</v>
      </c>
      <c r="F34" s="76">
        <f t="shared" si="1"/>
        <v>-0.25096452432483296</v>
      </c>
      <c r="G34" s="65">
        <v>107</v>
      </c>
      <c r="H34" s="63">
        <v>3</v>
      </c>
      <c r="I34" s="63">
        <f>G34/H34</f>
        <v>35.666666666666664</v>
      </c>
      <c r="J34" s="63">
        <v>1</v>
      </c>
      <c r="K34" s="63">
        <v>11</v>
      </c>
      <c r="L34" s="65">
        <v>413917</v>
      </c>
      <c r="M34" s="65">
        <v>61374</v>
      </c>
      <c r="N34" s="61">
        <v>44470</v>
      </c>
      <c r="O34" s="60" t="s">
        <v>46</v>
      </c>
      <c r="P34" s="57"/>
      <c r="Q34" s="88"/>
      <c r="R34" s="88"/>
      <c r="S34" s="88"/>
      <c r="T34" s="88"/>
      <c r="U34" s="89"/>
      <c r="V34" s="89"/>
      <c r="W34" s="90"/>
      <c r="X34" s="89"/>
      <c r="Y34" s="56"/>
      <c r="Z34" s="90"/>
      <c r="AA34" s="8"/>
      <c r="AB34" s="56"/>
    </row>
    <row r="35" spans="1:28" ht="25.35" customHeight="1">
      <c r="A35" s="16"/>
      <c r="B35" s="16"/>
      <c r="C35" s="39" t="s">
        <v>75</v>
      </c>
      <c r="D35" s="58">
        <f>SUM(D23:D34)</f>
        <v>149732.22999999998</v>
      </c>
      <c r="E35" s="58">
        <v>175906.21999999997</v>
      </c>
      <c r="F35" s="108">
        <f t="shared" si="1"/>
        <v>-0.14879513640847944</v>
      </c>
      <c r="G35" s="58">
        <f t="shared" ref="G35" si="2">SUM(G23:G34)</f>
        <v>23312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11</v>
      </c>
      <c r="C37" s="45" t="s">
        <v>358</v>
      </c>
      <c r="D37" s="65">
        <v>482</v>
      </c>
      <c r="E37" s="63">
        <v>2033</v>
      </c>
      <c r="F37" s="76">
        <f>(D37-E37)/E37</f>
        <v>-0.76291195277914414</v>
      </c>
      <c r="G37" s="65">
        <v>72</v>
      </c>
      <c r="H37" s="63" t="s">
        <v>30</v>
      </c>
      <c r="I37" s="63" t="s">
        <v>30</v>
      </c>
      <c r="J37" s="63">
        <v>2</v>
      </c>
      <c r="K37" s="63">
        <v>3</v>
      </c>
      <c r="L37" s="65">
        <v>11308</v>
      </c>
      <c r="M37" s="65">
        <v>1719</v>
      </c>
      <c r="N37" s="61">
        <v>44526</v>
      </c>
      <c r="O37" s="60" t="s">
        <v>31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  <c r="AA37" s="8"/>
      <c r="AB37" s="56"/>
    </row>
    <row r="38" spans="1:28" ht="25.35" customHeight="1">
      <c r="A38" s="59">
        <v>22</v>
      </c>
      <c r="B38" s="59">
        <v>12</v>
      </c>
      <c r="C38" s="45" t="s">
        <v>322</v>
      </c>
      <c r="D38" s="65">
        <v>473.23</v>
      </c>
      <c r="E38" s="63">
        <v>2025.96</v>
      </c>
      <c r="F38" s="76">
        <f>(D38-E38)/E38</f>
        <v>-0.76641690852731548</v>
      </c>
      <c r="G38" s="65">
        <v>91</v>
      </c>
      <c r="H38" s="63">
        <v>10</v>
      </c>
      <c r="I38" s="63">
        <f t="shared" ref="I38:I44" si="3">G38/H38</f>
        <v>9.1</v>
      </c>
      <c r="J38" s="63">
        <v>3</v>
      </c>
      <c r="K38" s="63">
        <v>7</v>
      </c>
      <c r="L38" s="65">
        <v>97374</v>
      </c>
      <c r="M38" s="65">
        <v>20277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8" ht="25.35" customHeight="1">
      <c r="A39" s="59">
        <v>23</v>
      </c>
      <c r="B39" s="66" t="s">
        <v>30</v>
      </c>
      <c r="C39" s="64" t="s">
        <v>473</v>
      </c>
      <c r="D39" s="65">
        <v>360</v>
      </c>
      <c r="E39" s="63" t="s">
        <v>30</v>
      </c>
      <c r="F39" s="63" t="s">
        <v>30</v>
      </c>
      <c r="G39" s="65">
        <v>48</v>
      </c>
      <c r="H39" s="48">
        <v>1</v>
      </c>
      <c r="I39" s="63">
        <f t="shared" si="3"/>
        <v>48</v>
      </c>
      <c r="J39" s="48">
        <v>1</v>
      </c>
      <c r="K39" s="63" t="s">
        <v>30</v>
      </c>
      <c r="L39" s="65">
        <v>116273</v>
      </c>
      <c r="M39" s="65">
        <v>25997</v>
      </c>
      <c r="N39" s="61">
        <v>41712</v>
      </c>
      <c r="O39" s="60" t="s">
        <v>378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8" ht="25.35" customHeight="1">
      <c r="A40" s="59">
        <v>24</v>
      </c>
      <c r="B40" s="59" t="s">
        <v>55</v>
      </c>
      <c r="C40" s="64" t="s">
        <v>383</v>
      </c>
      <c r="D40" s="65">
        <v>333.5</v>
      </c>
      <c r="E40" s="63" t="s">
        <v>30</v>
      </c>
      <c r="F40" s="63" t="s">
        <v>30</v>
      </c>
      <c r="G40" s="65">
        <v>53</v>
      </c>
      <c r="H40" s="63" t="s">
        <v>30</v>
      </c>
      <c r="I40" s="63" t="s">
        <v>30</v>
      </c>
      <c r="J40" s="48">
        <v>1</v>
      </c>
      <c r="K40" s="63">
        <v>1</v>
      </c>
      <c r="L40" s="65">
        <v>333.5</v>
      </c>
      <c r="M40" s="65">
        <v>53</v>
      </c>
      <c r="N40" s="61">
        <v>44540</v>
      </c>
      <c r="O40" s="60" t="s">
        <v>384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8" ht="25.35" customHeight="1">
      <c r="A41" s="59">
        <v>25</v>
      </c>
      <c r="B41" s="59" t="s">
        <v>228</v>
      </c>
      <c r="C41" s="45" t="s">
        <v>372</v>
      </c>
      <c r="D41" s="65">
        <v>329.25</v>
      </c>
      <c r="E41" s="63" t="s">
        <v>30</v>
      </c>
      <c r="F41" s="63" t="s">
        <v>30</v>
      </c>
      <c r="G41" s="65">
        <v>63</v>
      </c>
      <c r="H41" s="63">
        <v>2</v>
      </c>
      <c r="I41" s="63">
        <f t="shared" si="3"/>
        <v>31.5</v>
      </c>
      <c r="J41" s="63">
        <v>1</v>
      </c>
      <c r="K41" s="63">
        <v>0</v>
      </c>
      <c r="L41" s="65">
        <v>329.25</v>
      </c>
      <c r="M41" s="65">
        <v>63</v>
      </c>
      <c r="N41" s="61" t="s">
        <v>230</v>
      </c>
      <c r="O41" s="60" t="s">
        <v>27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8" ht="25.35" customHeight="1">
      <c r="A42" s="59">
        <v>26</v>
      </c>
      <c r="B42" s="66" t="s">
        <v>30</v>
      </c>
      <c r="C42" s="45" t="s">
        <v>64</v>
      </c>
      <c r="D42" s="65">
        <v>162.49</v>
      </c>
      <c r="E42" s="63" t="s">
        <v>30</v>
      </c>
      <c r="F42" s="63" t="s">
        <v>30</v>
      </c>
      <c r="G42" s="65">
        <v>63</v>
      </c>
      <c r="H42" s="63">
        <v>3</v>
      </c>
      <c r="I42" s="63">
        <f t="shared" si="3"/>
        <v>21</v>
      </c>
      <c r="J42" s="63">
        <v>1</v>
      </c>
      <c r="K42" s="63" t="s">
        <v>30</v>
      </c>
      <c r="L42" s="65">
        <v>53649.69</v>
      </c>
      <c r="M42" s="65">
        <v>11125</v>
      </c>
      <c r="N42" s="61">
        <v>44323</v>
      </c>
      <c r="O42" s="60" t="s">
        <v>34</v>
      </c>
      <c r="P42" s="57"/>
      <c r="Q42" s="88"/>
      <c r="R42" s="88"/>
      <c r="S42" s="88"/>
      <c r="T42" s="88"/>
      <c r="U42" s="89"/>
      <c r="V42" s="89"/>
      <c r="W42" s="90"/>
      <c r="X42" s="89"/>
      <c r="Y42" s="56"/>
      <c r="Z42" s="90"/>
    </row>
    <row r="43" spans="1:28" ht="25.35" customHeight="1">
      <c r="A43" s="59">
        <v>27</v>
      </c>
      <c r="B43" s="59">
        <v>13</v>
      </c>
      <c r="C43" s="45" t="s">
        <v>300</v>
      </c>
      <c r="D43" s="65">
        <v>159.49</v>
      </c>
      <c r="E43" s="63">
        <v>1899.57</v>
      </c>
      <c r="F43" s="76">
        <f>(D43-E43)/E43</f>
        <v>-0.9160388930126292</v>
      </c>
      <c r="G43" s="65">
        <v>31</v>
      </c>
      <c r="H43" s="63">
        <v>4</v>
      </c>
      <c r="I43" s="63">
        <f t="shared" si="3"/>
        <v>7.75</v>
      </c>
      <c r="J43" s="63">
        <v>2</v>
      </c>
      <c r="K43" s="63">
        <v>10</v>
      </c>
      <c r="L43" s="65">
        <v>257130</v>
      </c>
      <c r="M43" s="65">
        <v>51125</v>
      </c>
      <c r="N43" s="61">
        <v>44477</v>
      </c>
      <c r="O43" s="60" t="s">
        <v>46</v>
      </c>
      <c r="P43" s="57"/>
      <c r="Q43" s="88"/>
      <c r="R43" s="88"/>
      <c r="S43" s="88"/>
      <c r="T43" s="88"/>
      <c r="U43" s="89"/>
      <c r="V43" s="89"/>
      <c r="W43" s="90"/>
      <c r="X43" s="89"/>
      <c r="Y43" s="56"/>
      <c r="Z43" s="90"/>
      <c r="AA43" s="8"/>
      <c r="AB43" s="56"/>
    </row>
    <row r="44" spans="1:28" ht="25.35" customHeight="1">
      <c r="A44" s="59">
        <v>28</v>
      </c>
      <c r="B44" s="66" t="s">
        <v>30</v>
      </c>
      <c r="C44" s="64" t="s">
        <v>197</v>
      </c>
      <c r="D44" s="65">
        <v>150</v>
      </c>
      <c r="E44" s="63" t="s">
        <v>30</v>
      </c>
      <c r="F44" s="63" t="s">
        <v>30</v>
      </c>
      <c r="G44" s="65">
        <v>58</v>
      </c>
      <c r="H44" s="48">
        <v>2</v>
      </c>
      <c r="I44" s="63">
        <f t="shared" si="3"/>
        <v>29</v>
      </c>
      <c r="J44" s="63">
        <v>1</v>
      </c>
      <c r="K44" s="63" t="s">
        <v>30</v>
      </c>
      <c r="L44" s="65">
        <v>87785</v>
      </c>
      <c r="M44" s="65">
        <v>18634</v>
      </c>
      <c r="N44" s="61">
        <v>44008</v>
      </c>
      <c r="O44" s="60" t="s">
        <v>112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59">
        <v>26</v>
      </c>
      <c r="C45" s="45" t="s">
        <v>348</v>
      </c>
      <c r="D45" s="65">
        <v>120</v>
      </c>
      <c r="E45" s="63">
        <v>120</v>
      </c>
      <c r="F45" s="76">
        <f>(D45-E45)/E45</f>
        <v>0</v>
      </c>
      <c r="G45" s="65">
        <v>15</v>
      </c>
      <c r="H45" s="63" t="s">
        <v>30</v>
      </c>
      <c r="I45" s="63" t="s">
        <v>30</v>
      </c>
      <c r="J45" s="63">
        <v>2</v>
      </c>
      <c r="K45" s="63">
        <v>4</v>
      </c>
      <c r="L45" s="65">
        <v>2241.41</v>
      </c>
      <c r="M45" s="65">
        <v>399</v>
      </c>
      <c r="N45" s="61">
        <v>44519</v>
      </c>
      <c r="O45" s="60" t="s">
        <v>101</v>
      </c>
      <c r="P45" s="57"/>
      <c r="Q45" s="88"/>
      <c r="R45" s="88"/>
      <c r="S45" s="88"/>
      <c r="T45" s="88"/>
      <c r="U45" s="89"/>
      <c r="V45" s="89"/>
      <c r="W45" s="90"/>
      <c r="X45" s="89"/>
      <c r="Y45" s="56"/>
      <c r="Z45" s="90"/>
      <c r="AA45" s="8"/>
      <c r="AB45" s="56"/>
    </row>
    <row r="46" spans="1:28" ht="25.35" customHeight="1">
      <c r="A46" s="59">
        <v>30</v>
      </c>
      <c r="B46" s="59">
        <v>22</v>
      </c>
      <c r="C46" s="45" t="s">
        <v>357</v>
      </c>
      <c r="D46" s="65">
        <v>109.2</v>
      </c>
      <c r="E46" s="65">
        <v>245</v>
      </c>
      <c r="F46" s="76">
        <f>(D46-E46)/E46</f>
        <v>-0.55428571428571438</v>
      </c>
      <c r="G46" s="65">
        <v>21</v>
      </c>
      <c r="H46" s="63">
        <v>2</v>
      </c>
      <c r="I46" s="63">
        <f>G46/H46</f>
        <v>10.5</v>
      </c>
      <c r="J46" s="63">
        <v>1</v>
      </c>
      <c r="K46" s="63">
        <v>2</v>
      </c>
      <c r="L46" s="65">
        <v>3929.7999999999997</v>
      </c>
      <c r="M46" s="65">
        <v>797</v>
      </c>
      <c r="N46" s="61">
        <v>44526</v>
      </c>
      <c r="O46" s="60" t="s">
        <v>273</v>
      </c>
      <c r="P46" s="57"/>
      <c r="Q46" s="88"/>
      <c r="R46" s="88"/>
      <c r="S46" s="88"/>
      <c r="T46" s="88"/>
      <c r="U46" s="89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129</v>
      </c>
      <c r="D47" s="58">
        <f>SUM(D35:D46)</f>
        <v>152411.38999999998</v>
      </c>
      <c r="E47" s="58">
        <v>177193.92999999996</v>
      </c>
      <c r="F47" s="108">
        <f t="shared" ref="F47" si="4">(D47-E47)/E47</f>
        <v>-0.13986111149518488</v>
      </c>
      <c r="G47" s="58">
        <f>SUM(G35:G46)</f>
        <v>23827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31</v>
      </c>
      <c r="B49" s="59">
        <v>19</v>
      </c>
      <c r="C49" s="45" t="s">
        <v>334</v>
      </c>
      <c r="D49" s="65">
        <v>107</v>
      </c>
      <c r="E49" s="63">
        <v>714</v>
      </c>
      <c r="F49" s="76">
        <f>(D49-E49)/E49</f>
        <v>-0.85014005602240894</v>
      </c>
      <c r="G49" s="65">
        <v>34</v>
      </c>
      <c r="H49" s="63">
        <v>2</v>
      </c>
      <c r="I49" s="63">
        <f>G49/H49</f>
        <v>17</v>
      </c>
      <c r="J49" s="63">
        <v>2</v>
      </c>
      <c r="K49" s="63">
        <v>5</v>
      </c>
      <c r="L49" s="65">
        <v>13553</v>
      </c>
      <c r="M49" s="65">
        <v>3212</v>
      </c>
      <c r="N49" s="61">
        <v>44512</v>
      </c>
      <c r="O49" s="77" t="s">
        <v>33</v>
      </c>
      <c r="P49" s="57"/>
      <c r="Q49" s="88"/>
      <c r="R49" s="88"/>
      <c r="S49" s="88"/>
      <c r="T49" s="88"/>
      <c r="U49" s="89"/>
      <c r="V49" s="89"/>
      <c r="W49" s="90"/>
      <c r="X49" s="89"/>
      <c r="Y49" s="56"/>
      <c r="Z49" s="90"/>
      <c r="AA49" s="8"/>
      <c r="AB49" s="56"/>
    </row>
    <row r="50" spans="1:28" ht="25.35" customHeight="1">
      <c r="A50" s="59">
        <v>32</v>
      </c>
      <c r="B50" s="66" t="s">
        <v>30</v>
      </c>
      <c r="C50" s="64" t="s">
        <v>375</v>
      </c>
      <c r="D50" s="65">
        <v>100</v>
      </c>
      <c r="E50" s="63" t="s">
        <v>30</v>
      </c>
      <c r="F50" s="63" t="s">
        <v>30</v>
      </c>
      <c r="G50" s="65">
        <v>36</v>
      </c>
      <c r="H50" s="48">
        <v>3</v>
      </c>
      <c r="I50" s="63">
        <f>G50/H50</f>
        <v>12</v>
      </c>
      <c r="J50" s="48">
        <v>1</v>
      </c>
      <c r="K50" s="63" t="s">
        <v>30</v>
      </c>
      <c r="L50" s="65">
        <v>82979</v>
      </c>
      <c r="M50" s="65">
        <v>18479</v>
      </c>
      <c r="N50" s="61">
        <v>44351</v>
      </c>
      <c r="O50" s="60" t="s">
        <v>46</v>
      </c>
      <c r="P50" s="57"/>
      <c r="Q50" s="88"/>
      <c r="R50" s="88"/>
      <c r="S50" s="88"/>
      <c r="T50" s="88"/>
      <c r="U50" s="89"/>
      <c r="V50" s="89"/>
      <c r="W50" s="90"/>
      <c r="X50" s="89"/>
      <c r="Y50" s="56"/>
      <c r="Z50" s="90"/>
      <c r="AA50" s="8"/>
      <c r="AB50" s="56"/>
    </row>
    <row r="51" spans="1:28" ht="25.35" customHeight="1">
      <c r="A51" s="59">
        <v>33</v>
      </c>
      <c r="B51" s="59">
        <v>24</v>
      </c>
      <c r="C51" s="64" t="s">
        <v>100</v>
      </c>
      <c r="D51" s="65">
        <v>87</v>
      </c>
      <c r="E51" s="65">
        <v>205</v>
      </c>
      <c r="F51" s="76">
        <f>(D51-E51)/E51</f>
        <v>-0.57560975609756093</v>
      </c>
      <c r="G51" s="65">
        <v>16</v>
      </c>
      <c r="H51" s="63" t="s">
        <v>30</v>
      </c>
      <c r="I51" s="63" t="s">
        <v>30</v>
      </c>
      <c r="J51" s="63">
        <v>1</v>
      </c>
      <c r="K51" s="63">
        <v>31</v>
      </c>
      <c r="L51" s="65">
        <v>17321.05</v>
      </c>
      <c r="M51" s="65">
        <v>3103</v>
      </c>
      <c r="N51" s="61">
        <v>44330</v>
      </c>
      <c r="O51" s="60" t="s">
        <v>101</v>
      </c>
      <c r="P51" s="57"/>
      <c r="Q51" s="88"/>
      <c r="R51" s="88"/>
      <c r="S51" s="88"/>
      <c r="T51" s="88"/>
      <c r="U51" s="89"/>
      <c r="V51" s="89"/>
      <c r="W51" s="90"/>
      <c r="X51" s="89"/>
      <c r="Y51" s="56"/>
      <c r="Z51" s="90"/>
    </row>
    <row r="52" spans="1:28" ht="25.35" customHeight="1">
      <c r="A52" s="59">
        <v>34</v>
      </c>
      <c r="B52" s="66" t="s">
        <v>30</v>
      </c>
      <c r="C52" s="64" t="s">
        <v>376</v>
      </c>
      <c r="D52" s="65">
        <v>55</v>
      </c>
      <c r="E52" s="63" t="s">
        <v>30</v>
      </c>
      <c r="F52" s="63" t="s">
        <v>30</v>
      </c>
      <c r="G52" s="65">
        <v>22</v>
      </c>
      <c r="H52" s="48">
        <v>3</v>
      </c>
      <c r="I52" s="63">
        <f>G52/H52</f>
        <v>7.333333333333333</v>
      </c>
      <c r="J52" s="48">
        <v>1</v>
      </c>
      <c r="K52" s="63" t="s">
        <v>30</v>
      </c>
      <c r="L52" s="65">
        <v>229335</v>
      </c>
      <c r="M52" s="65">
        <v>48995</v>
      </c>
      <c r="N52" s="61">
        <v>44078</v>
      </c>
      <c r="O52" s="60" t="s">
        <v>377</v>
      </c>
      <c r="P52" s="57"/>
      <c r="Q52" s="88"/>
      <c r="R52" s="88"/>
      <c r="S52" s="88"/>
      <c r="T52" s="88"/>
      <c r="U52" s="89"/>
      <c r="V52" s="89"/>
      <c r="W52" s="90"/>
      <c r="X52" s="89"/>
      <c r="Y52" s="56"/>
      <c r="Z52" s="90"/>
    </row>
    <row r="53" spans="1:28" ht="25.35" customHeight="1">
      <c r="A53" s="59">
        <v>35</v>
      </c>
      <c r="B53" s="59">
        <v>23</v>
      </c>
      <c r="C53" s="45" t="s">
        <v>367</v>
      </c>
      <c r="D53" s="65">
        <v>37.5</v>
      </c>
      <c r="E53" s="63">
        <v>208.02</v>
      </c>
      <c r="F53" s="76">
        <f>(D53-E53)/E53</f>
        <v>-0.81972887222382462</v>
      </c>
      <c r="G53" s="65">
        <v>7</v>
      </c>
      <c r="H53" s="63" t="s">
        <v>30</v>
      </c>
      <c r="I53" s="63" t="s">
        <v>30</v>
      </c>
      <c r="J53" s="63">
        <v>2</v>
      </c>
      <c r="K53" s="63">
        <v>2</v>
      </c>
      <c r="L53" s="65">
        <v>304.58</v>
      </c>
      <c r="M53" s="65">
        <v>66</v>
      </c>
      <c r="N53" s="61">
        <v>44533</v>
      </c>
      <c r="O53" s="60" t="s">
        <v>101</v>
      </c>
      <c r="P53" s="57"/>
      <c r="Q53" s="88"/>
      <c r="R53" s="88"/>
      <c r="S53" s="88"/>
      <c r="T53" s="88"/>
      <c r="U53" s="89"/>
      <c r="V53" s="89"/>
      <c r="W53" s="90"/>
      <c r="X53" s="89"/>
      <c r="Y53" s="56"/>
      <c r="Z53" s="90"/>
    </row>
    <row r="54" spans="1:28" ht="25.35" customHeight="1">
      <c r="A54" s="16"/>
      <c r="B54" s="16"/>
      <c r="C54" s="39" t="s">
        <v>385</v>
      </c>
      <c r="D54" s="58">
        <f>SUM(D47:D53)</f>
        <v>152797.88999999998</v>
      </c>
      <c r="E54" s="58">
        <v>177193.92999999996</v>
      </c>
      <c r="F54" s="108">
        <f>(D54-E54)/E54</f>
        <v>-0.1376798855355823</v>
      </c>
      <c r="G54" s="58">
        <f t="shared" ref="G54" si="5">SUM(G47:G53)</f>
        <v>23942</v>
      </c>
      <c r="H54" s="58"/>
      <c r="I54" s="19"/>
      <c r="J54" s="18"/>
      <c r="K54" s="20"/>
      <c r="L54" s="21"/>
      <c r="M54" s="25"/>
      <c r="N54" s="22"/>
      <c r="O54" s="77"/>
    </row>
    <row r="55" spans="1:28" ht="23.1" customHeight="1">
      <c r="R55" s="57"/>
    </row>
    <row r="56" spans="1:28" ht="17.25" customHeight="1">
      <c r="R56" s="57"/>
    </row>
    <row r="57" spans="1:28" ht="16.5" customHeight="1"/>
    <row r="69" spans="16:18">
      <c r="R69" s="57"/>
    </row>
    <row r="73" spans="16:18">
      <c r="P73" s="57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360</v>
      </c>
      <c r="F1" s="2"/>
      <c r="G1" s="2"/>
      <c r="H1" s="2"/>
      <c r="I1" s="2"/>
    </row>
    <row r="2" spans="1:28" ht="19.5" customHeight="1">
      <c r="E2" s="2" t="s">
        <v>362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359</v>
      </c>
      <c r="E6" s="4" t="s">
        <v>349</v>
      </c>
      <c r="F6" s="226"/>
      <c r="G6" s="4" t="s">
        <v>359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85"/>
      <c r="E9" s="185"/>
      <c r="F9" s="225" t="s">
        <v>15</v>
      </c>
      <c r="G9" s="18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>
      <c r="A10" s="223"/>
      <c r="B10" s="223"/>
      <c r="C10" s="226"/>
      <c r="D10" s="186" t="s">
        <v>361</v>
      </c>
      <c r="E10" s="186" t="s">
        <v>350</v>
      </c>
      <c r="F10" s="226"/>
      <c r="G10" s="186" t="s">
        <v>361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3"/>
      <c r="B11" s="223"/>
      <c r="C11" s="226"/>
      <c r="D11" s="186" t="s">
        <v>14</v>
      </c>
      <c r="E11" s="4" t="s">
        <v>14</v>
      </c>
      <c r="F11" s="226"/>
      <c r="G11" s="18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3"/>
      <c r="B12" s="224"/>
      <c r="C12" s="227"/>
      <c r="D12" s="187"/>
      <c r="E12" s="5" t="s">
        <v>2</v>
      </c>
      <c r="F12" s="227"/>
      <c r="G12" s="18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>
        <v>1</v>
      </c>
      <c r="C13" s="45" t="s">
        <v>355</v>
      </c>
      <c r="D13" s="65">
        <v>91911.16</v>
      </c>
      <c r="E13" s="63">
        <v>137434.20000000001</v>
      </c>
      <c r="F13" s="76">
        <f>(D13-E13)/E13</f>
        <v>-0.33123516562835165</v>
      </c>
      <c r="G13" s="65">
        <v>12427</v>
      </c>
      <c r="H13" s="63">
        <v>169</v>
      </c>
      <c r="I13" s="63">
        <f t="shared" ref="I13:I18" si="0">G13/H13</f>
        <v>73.532544378698219</v>
      </c>
      <c r="J13" s="63">
        <v>18</v>
      </c>
      <c r="K13" s="63">
        <v>2</v>
      </c>
      <c r="L13" s="65">
        <v>315205</v>
      </c>
      <c r="M13" s="65">
        <v>43790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356</v>
      </c>
      <c r="D14" s="65">
        <v>23093.02</v>
      </c>
      <c r="E14" s="63">
        <v>48637.27</v>
      </c>
      <c r="F14" s="76">
        <f>(D14-E14)/E14</f>
        <v>-0.52519909114964713</v>
      </c>
      <c r="G14" s="65">
        <v>4462</v>
      </c>
      <c r="H14" s="63">
        <v>114</v>
      </c>
      <c r="I14" s="63">
        <f t="shared" si="0"/>
        <v>39.140350877192979</v>
      </c>
      <c r="J14" s="63">
        <v>18</v>
      </c>
      <c r="K14" s="63">
        <v>2</v>
      </c>
      <c r="L14" s="65">
        <v>79131</v>
      </c>
      <c r="M14" s="65">
        <v>15642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368</v>
      </c>
      <c r="D15" s="65">
        <v>12254.33</v>
      </c>
      <c r="E15" s="63" t="s">
        <v>30</v>
      </c>
      <c r="F15" s="63" t="s">
        <v>30</v>
      </c>
      <c r="G15" s="65">
        <v>1797</v>
      </c>
      <c r="H15" s="63">
        <v>88</v>
      </c>
      <c r="I15" s="63">
        <f t="shared" si="0"/>
        <v>20.420454545454547</v>
      </c>
      <c r="J15" s="63">
        <v>15</v>
      </c>
      <c r="K15" s="63">
        <v>1</v>
      </c>
      <c r="L15" s="65">
        <v>13221.87</v>
      </c>
      <c r="M15" s="65">
        <v>1957</v>
      </c>
      <c r="N15" s="61">
        <v>44533</v>
      </c>
      <c r="O15" s="60" t="s">
        <v>63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369</v>
      </c>
      <c r="D16" s="65">
        <v>7451.22</v>
      </c>
      <c r="E16" s="63" t="s">
        <v>30</v>
      </c>
      <c r="F16" s="63" t="s">
        <v>30</v>
      </c>
      <c r="G16" s="65">
        <v>1562</v>
      </c>
      <c r="H16" s="63">
        <v>88</v>
      </c>
      <c r="I16" s="63">
        <f t="shared" si="0"/>
        <v>17.75</v>
      </c>
      <c r="J16" s="63">
        <v>17</v>
      </c>
      <c r="K16" s="63">
        <v>1</v>
      </c>
      <c r="L16" s="65">
        <v>7451.22</v>
      </c>
      <c r="M16" s="65">
        <v>1562</v>
      </c>
      <c r="N16" s="61">
        <v>44533</v>
      </c>
      <c r="O16" s="60" t="s">
        <v>27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 t="s">
        <v>55</v>
      </c>
      <c r="C17" s="45" t="s">
        <v>370</v>
      </c>
      <c r="D17" s="65">
        <v>6897.43</v>
      </c>
      <c r="E17" s="63" t="s">
        <v>30</v>
      </c>
      <c r="F17" s="63" t="s">
        <v>30</v>
      </c>
      <c r="G17" s="65">
        <v>1023</v>
      </c>
      <c r="H17" s="63">
        <v>53</v>
      </c>
      <c r="I17" s="63">
        <f t="shared" si="0"/>
        <v>19.30188679245283</v>
      </c>
      <c r="J17" s="63">
        <v>9</v>
      </c>
      <c r="K17" s="63">
        <v>1</v>
      </c>
      <c r="L17" s="65">
        <v>7284.78</v>
      </c>
      <c r="M17" s="65">
        <v>1086</v>
      </c>
      <c r="N17" s="61">
        <v>44533</v>
      </c>
      <c r="O17" s="60" t="s">
        <v>27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344</v>
      </c>
      <c r="D18" s="65">
        <v>5651.28</v>
      </c>
      <c r="E18" s="63">
        <v>14715.59</v>
      </c>
      <c r="F18" s="76">
        <f>(D18-E18)/E18</f>
        <v>-0.61596646821500201</v>
      </c>
      <c r="G18" s="65">
        <v>906</v>
      </c>
      <c r="H18" s="63">
        <v>35</v>
      </c>
      <c r="I18" s="63">
        <f t="shared" si="0"/>
        <v>25.885714285714286</v>
      </c>
      <c r="J18" s="63">
        <v>8</v>
      </c>
      <c r="K18" s="63">
        <v>3</v>
      </c>
      <c r="L18" s="65">
        <v>68643.839999999997</v>
      </c>
      <c r="M18" s="65">
        <v>10495</v>
      </c>
      <c r="N18" s="61">
        <v>44519</v>
      </c>
      <c r="O18" s="60" t="s">
        <v>63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4</v>
      </c>
      <c r="C19" s="45" t="s">
        <v>335</v>
      </c>
      <c r="D19" s="65">
        <v>4634</v>
      </c>
      <c r="E19" s="63">
        <v>9679</v>
      </c>
      <c r="F19" s="76">
        <f>(D19-E19)/E19</f>
        <v>-0.52123153218307672</v>
      </c>
      <c r="G19" s="65">
        <v>838</v>
      </c>
      <c r="H19" s="63" t="s">
        <v>30</v>
      </c>
      <c r="I19" s="63" t="s">
        <v>30</v>
      </c>
      <c r="J19" s="63">
        <v>9</v>
      </c>
      <c r="K19" s="63">
        <v>4</v>
      </c>
      <c r="L19" s="65" t="s">
        <v>364</v>
      </c>
      <c r="M19" s="65">
        <v>13062</v>
      </c>
      <c r="N19" s="61">
        <v>44512</v>
      </c>
      <c r="O19" s="60" t="s">
        <v>31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 t="s">
        <v>55</v>
      </c>
      <c r="C20" s="45" t="s">
        <v>365</v>
      </c>
      <c r="D20" s="65">
        <v>4125</v>
      </c>
      <c r="E20" s="63" t="s">
        <v>30</v>
      </c>
      <c r="F20" s="63" t="s">
        <v>30</v>
      </c>
      <c r="G20" s="65">
        <v>955</v>
      </c>
      <c r="H20" s="63" t="s">
        <v>30</v>
      </c>
      <c r="I20" s="63" t="s">
        <v>30</v>
      </c>
      <c r="J20" s="63">
        <v>18</v>
      </c>
      <c r="K20" s="63">
        <v>1</v>
      </c>
      <c r="L20" s="65">
        <v>4125</v>
      </c>
      <c r="M20" s="65">
        <v>955</v>
      </c>
      <c r="N20" s="61">
        <v>44533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 t="s">
        <v>55</v>
      </c>
      <c r="C21" s="45" t="s">
        <v>363</v>
      </c>
      <c r="D21" s="65">
        <v>3572.86</v>
      </c>
      <c r="E21" s="63" t="s">
        <v>30</v>
      </c>
      <c r="F21" s="63" t="s">
        <v>30</v>
      </c>
      <c r="G21" s="65">
        <v>578</v>
      </c>
      <c r="H21" s="63">
        <v>42</v>
      </c>
      <c r="I21" s="63">
        <f>G21/H21</f>
        <v>13.761904761904763</v>
      </c>
      <c r="J21" s="63">
        <v>15</v>
      </c>
      <c r="K21" s="63">
        <v>1</v>
      </c>
      <c r="L21" s="65">
        <v>3572.86</v>
      </c>
      <c r="M21" s="65">
        <v>578</v>
      </c>
      <c r="N21" s="61">
        <v>44533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  <c r="AA21" s="8"/>
      <c r="AB21" s="56"/>
    </row>
    <row r="22" spans="1:28" ht="25.35" customHeight="1">
      <c r="A22" s="59">
        <v>10</v>
      </c>
      <c r="B22" s="59" t="s">
        <v>55</v>
      </c>
      <c r="C22" s="45" t="s">
        <v>366</v>
      </c>
      <c r="D22" s="65">
        <v>2930.83</v>
      </c>
      <c r="E22" s="63" t="s">
        <v>30</v>
      </c>
      <c r="F22" s="63" t="s">
        <v>30</v>
      </c>
      <c r="G22" s="65">
        <v>604</v>
      </c>
      <c r="H22" s="63">
        <v>12</v>
      </c>
      <c r="I22" s="63">
        <f>G22/H22</f>
        <v>50.333333333333336</v>
      </c>
      <c r="J22" s="63">
        <v>7</v>
      </c>
      <c r="K22" s="63">
        <v>1</v>
      </c>
      <c r="L22" s="65">
        <v>2930.83</v>
      </c>
      <c r="M22" s="65">
        <v>604</v>
      </c>
      <c r="N22" s="61">
        <v>44533</v>
      </c>
      <c r="O22" s="60" t="s">
        <v>59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162521.12999999998</v>
      </c>
      <c r="E23" s="58">
        <v>240620.76</v>
      </c>
      <c r="F23" s="108">
        <f t="shared" ref="F23" si="1">(D23-E23)/E23</f>
        <v>-0.32457561018425857</v>
      </c>
      <c r="G23" s="58">
        <f t="shared" ref="G23" si="2">SUM(G13:G22)</f>
        <v>25152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6</v>
      </c>
      <c r="C25" s="45" t="s">
        <v>358</v>
      </c>
      <c r="D25" s="188">
        <v>2033</v>
      </c>
      <c r="E25" s="63">
        <v>5996</v>
      </c>
      <c r="F25" s="76">
        <f t="shared" ref="F25:F35" si="3">(D25-E25)/E25</f>
        <v>-0.66094062708472312</v>
      </c>
      <c r="G25" s="65">
        <v>284</v>
      </c>
      <c r="H25" s="63" t="s">
        <v>30</v>
      </c>
      <c r="I25" s="63" t="s">
        <v>30</v>
      </c>
      <c r="J25" s="63">
        <v>10</v>
      </c>
      <c r="K25" s="63">
        <v>2</v>
      </c>
      <c r="L25" s="65">
        <v>10170</v>
      </c>
      <c r="M25" s="65">
        <v>1545</v>
      </c>
      <c r="N25" s="61">
        <v>44526</v>
      </c>
      <c r="O25" s="60" t="s">
        <v>31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  <c r="AA25" s="8"/>
      <c r="AB25" s="56"/>
    </row>
    <row r="26" spans="1:28" ht="25.35" customHeight="1">
      <c r="A26" s="59">
        <v>12</v>
      </c>
      <c r="B26" s="59">
        <v>9</v>
      </c>
      <c r="C26" s="45" t="s">
        <v>322</v>
      </c>
      <c r="D26" s="65">
        <v>2025.96</v>
      </c>
      <c r="E26" s="63">
        <v>3992.29</v>
      </c>
      <c r="F26" s="76">
        <f t="shared" si="3"/>
        <v>-0.49253185515080317</v>
      </c>
      <c r="G26" s="65">
        <v>401</v>
      </c>
      <c r="H26" s="63">
        <v>21</v>
      </c>
      <c r="I26" s="63">
        <f t="shared" ref="I26:I34" si="4">G26/H26</f>
        <v>19.095238095238095</v>
      </c>
      <c r="J26" s="63">
        <v>7</v>
      </c>
      <c r="K26" s="63">
        <v>6</v>
      </c>
      <c r="L26" s="65">
        <v>96821</v>
      </c>
      <c r="M26" s="65">
        <v>20169</v>
      </c>
      <c r="N26" s="61">
        <v>44498</v>
      </c>
      <c r="O26" s="60" t="s">
        <v>32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  <c r="AA26" s="8"/>
      <c r="AB26" s="56"/>
    </row>
    <row r="27" spans="1:28" ht="25.35" customHeight="1">
      <c r="A27" s="59">
        <v>13</v>
      </c>
      <c r="B27" s="59">
        <v>8</v>
      </c>
      <c r="C27" s="45" t="s">
        <v>300</v>
      </c>
      <c r="D27" s="65">
        <v>1899.57</v>
      </c>
      <c r="E27" s="63">
        <v>4672.38</v>
      </c>
      <c r="F27" s="76">
        <f t="shared" si="3"/>
        <v>-0.59344702271647432</v>
      </c>
      <c r="G27" s="65">
        <v>350</v>
      </c>
      <c r="H27" s="63">
        <v>21</v>
      </c>
      <c r="I27" s="63">
        <f t="shared" si="4"/>
        <v>16.666666666666668</v>
      </c>
      <c r="J27" s="63">
        <v>7</v>
      </c>
      <c r="K27" s="63">
        <v>9</v>
      </c>
      <c r="L27" s="65">
        <v>256775</v>
      </c>
      <c r="M27" s="65">
        <v>51050</v>
      </c>
      <c r="N27" s="61">
        <v>44477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  <c r="AA27" s="8"/>
      <c r="AB27" s="56"/>
    </row>
    <row r="28" spans="1:28" ht="25.35" customHeight="1">
      <c r="A28" s="59">
        <v>14</v>
      </c>
      <c r="B28" s="59">
        <v>5</v>
      </c>
      <c r="C28" s="45" t="s">
        <v>329</v>
      </c>
      <c r="D28" s="65">
        <v>1612.5</v>
      </c>
      <c r="E28" s="63">
        <v>6997.82</v>
      </c>
      <c r="F28" s="76">
        <f t="shared" si="3"/>
        <v>-0.76957109499815657</v>
      </c>
      <c r="G28" s="65">
        <v>224</v>
      </c>
      <c r="H28" s="63">
        <v>8</v>
      </c>
      <c r="I28" s="63">
        <f t="shared" si="4"/>
        <v>28</v>
      </c>
      <c r="J28" s="63">
        <v>4</v>
      </c>
      <c r="K28" s="63">
        <v>5</v>
      </c>
      <c r="L28" s="65">
        <v>168338</v>
      </c>
      <c r="M28" s="65">
        <v>24204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  <c r="AA28" s="8"/>
      <c r="AB28" s="56"/>
    </row>
    <row r="29" spans="1:28" ht="25.35" customHeight="1">
      <c r="A29" s="59">
        <v>15</v>
      </c>
      <c r="B29" s="107">
        <v>12</v>
      </c>
      <c r="C29" s="45" t="s">
        <v>274</v>
      </c>
      <c r="D29" s="65">
        <v>1295.5999999999999</v>
      </c>
      <c r="E29" s="63">
        <v>2922.84</v>
      </c>
      <c r="F29" s="76">
        <f t="shared" si="3"/>
        <v>-0.55673249305470029</v>
      </c>
      <c r="G29" s="65">
        <v>239</v>
      </c>
      <c r="H29" s="63">
        <v>8</v>
      </c>
      <c r="I29" s="63">
        <f t="shared" si="4"/>
        <v>29.875</v>
      </c>
      <c r="J29" s="63">
        <v>4</v>
      </c>
      <c r="K29" s="63">
        <v>12</v>
      </c>
      <c r="L29" s="65">
        <v>131245</v>
      </c>
      <c r="M29" s="65">
        <v>23488</v>
      </c>
      <c r="N29" s="61">
        <v>44456</v>
      </c>
      <c r="O29" s="60" t="s">
        <v>273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  <c r="AA29" s="8"/>
      <c r="AB29" s="56"/>
    </row>
    <row r="30" spans="1:28" ht="25.35" customHeight="1">
      <c r="A30" s="59">
        <v>16</v>
      </c>
      <c r="B30" s="59">
        <v>10</v>
      </c>
      <c r="C30" s="45" t="s">
        <v>307</v>
      </c>
      <c r="D30" s="65">
        <v>1293.23</v>
      </c>
      <c r="E30" s="63">
        <v>3692.63</v>
      </c>
      <c r="F30" s="76">
        <f t="shared" si="3"/>
        <v>-0.6497807795527849</v>
      </c>
      <c r="G30" s="65">
        <v>195</v>
      </c>
      <c r="H30" s="63">
        <v>8</v>
      </c>
      <c r="I30" s="63">
        <f t="shared" si="4"/>
        <v>24.375</v>
      </c>
      <c r="J30" s="63">
        <v>3</v>
      </c>
      <c r="K30" s="63">
        <v>8</v>
      </c>
      <c r="L30" s="65">
        <v>340002.95</v>
      </c>
      <c r="M30" s="65">
        <v>49351</v>
      </c>
      <c r="N30" s="61">
        <v>44484</v>
      </c>
      <c r="O30" s="60" t="s">
        <v>63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  <c r="AA30" s="8"/>
      <c r="AB30" s="56"/>
    </row>
    <row r="31" spans="1:28" ht="25.35" customHeight="1">
      <c r="A31" s="59">
        <v>17</v>
      </c>
      <c r="B31" s="59">
        <v>11</v>
      </c>
      <c r="C31" s="45" t="s">
        <v>472</v>
      </c>
      <c r="D31" s="65">
        <v>1126.8</v>
      </c>
      <c r="E31" s="63">
        <v>3331.6</v>
      </c>
      <c r="F31" s="76">
        <f t="shared" si="3"/>
        <v>-0.66178412774642825</v>
      </c>
      <c r="G31" s="65">
        <v>176</v>
      </c>
      <c r="H31" s="63">
        <v>6</v>
      </c>
      <c r="I31" s="63">
        <f t="shared" si="4"/>
        <v>29.333333333333332</v>
      </c>
      <c r="J31" s="63">
        <v>3</v>
      </c>
      <c r="K31" s="63">
        <v>4</v>
      </c>
      <c r="L31" s="65">
        <v>38568</v>
      </c>
      <c r="M31" s="65">
        <v>6316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  <c r="AA31" s="8"/>
      <c r="AB31" s="56"/>
    </row>
    <row r="32" spans="1:28" ht="25.35" customHeight="1">
      <c r="A32" s="59">
        <v>18</v>
      </c>
      <c r="B32" s="59">
        <v>13</v>
      </c>
      <c r="C32" s="45" t="s">
        <v>287</v>
      </c>
      <c r="D32" s="65">
        <v>956.43</v>
      </c>
      <c r="E32" s="63">
        <v>2522.33</v>
      </c>
      <c r="F32" s="76">
        <f t="shared" si="3"/>
        <v>-0.62081488147863295</v>
      </c>
      <c r="G32" s="65">
        <v>136</v>
      </c>
      <c r="H32" s="63">
        <v>5</v>
      </c>
      <c r="I32" s="63">
        <f t="shared" si="4"/>
        <v>27.2</v>
      </c>
      <c r="J32" s="63">
        <v>3</v>
      </c>
      <c r="K32" s="63">
        <v>10</v>
      </c>
      <c r="L32" s="65">
        <v>412524</v>
      </c>
      <c r="M32" s="65">
        <v>61155</v>
      </c>
      <c r="N32" s="61">
        <v>44470</v>
      </c>
      <c r="O32" s="77" t="s">
        <v>46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  <c r="AA32" s="8"/>
      <c r="AB32" s="56"/>
    </row>
    <row r="33" spans="1:28" ht="25.35" customHeight="1">
      <c r="A33" s="59">
        <v>19</v>
      </c>
      <c r="B33" s="59">
        <v>23</v>
      </c>
      <c r="C33" s="45" t="s">
        <v>334</v>
      </c>
      <c r="D33" s="65">
        <v>714</v>
      </c>
      <c r="E33" s="63">
        <v>79.8</v>
      </c>
      <c r="F33" s="76">
        <f t="shared" si="3"/>
        <v>7.9473684210526327</v>
      </c>
      <c r="G33" s="65">
        <v>204</v>
      </c>
      <c r="H33" s="63">
        <v>7</v>
      </c>
      <c r="I33" s="63">
        <f t="shared" si="4"/>
        <v>29.142857142857142</v>
      </c>
      <c r="J33" s="63">
        <v>2</v>
      </c>
      <c r="K33" s="63">
        <v>4</v>
      </c>
      <c r="L33" s="65">
        <v>12944</v>
      </c>
      <c r="M33" s="65">
        <v>2996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  <c r="AA33" s="8"/>
      <c r="AB33" s="56"/>
    </row>
    <row r="34" spans="1:28" ht="25.35" customHeight="1">
      <c r="A34" s="59">
        <v>20</v>
      </c>
      <c r="B34" s="59">
        <v>7</v>
      </c>
      <c r="C34" s="45" t="s">
        <v>339</v>
      </c>
      <c r="D34" s="65">
        <v>428</v>
      </c>
      <c r="E34" s="63">
        <v>4803.58</v>
      </c>
      <c r="F34" s="76">
        <f t="shared" si="3"/>
        <v>-0.91089978724201537</v>
      </c>
      <c r="G34" s="65">
        <v>70</v>
      </c>
      <c r="H34" s="63">
        <v>6</v>
      </c>
      <c r="I34" s="63">
        <f t="shared" si="4"/>
        <v>11.666666666666666</v>
      </c>
      <c r="J34" s="63">
        <v>2</v>
      </c>
      <c r="K34" s="63">
        <v>3</v>
      </c>
      <c r="L34" s="65">
        <v>24457.82</v>
      </c>
      <c r="M34" s="65">
        <v>4303</v>
      </c>
      <c r="N34" s="61">
        <v>44519</v>
      </c>
      <c r="O34" s="60" t="s">
        <v>345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8" ht="25.35" customHeight="1">
      <c r="A35" s="16"/>
      <c r="B35" s="16"/>
      <c r="C35" s="39" t="s">
        <v>75</v>
      </c>
      <c r="D35" s="58">
        <f>SUM(D23:D34)</f>
        <v>175906.21999999997</v>
      </c>
      <c r="E35" s="58">
        <v>257728.81</v>
      </c>
      <c r="F35" s="108">
        <f t="shared" si="3"/>
        <v>-0.3174755278620191</v>
      </c>
      <c r="G35" s="58">
        <f t="shared" ref="G35" si="5">SUM(G23:G34)</f>
        <v>27431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16</v>
      </c>
      <c r="C37" s="45" t="s">
        <v>271</v>
      </c>
      <c r="D37" s="65">
        <v>332.29</v>
      </c>
      <c r="E37" s="63">
        <v>1601.16</v>
      </c>
      <c r="F37" s="76">
        <f>(D37-E37)/E37</f>
        <v>-0.7924692098228785</v>
      </c>
      <c r="G37" s="65">
        <v>44</v>
      </c>
      <c r="H37" s="63">
        <v>1</v>
      </c>
      <c r="I37" s="63">
        <f>G37/H37</f>
        <v>44</v>
      </c>
      <c r="J37" s="63">
        <v>1</v>
      </c>
      <c r="K37" s="63">
        <v>12</v>
      </c>
      <c r="L37" s="65">
        <v>448528</v>
      </c>
      <c r="M37" s="65">
        <v>67165</v>
      </c>
      <c r="N37" s="61">
        <v>44456</v>
      </c>
      <c r="O37" s="60" t="s">
        <v>34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8" ht="25.35" customHeight="1">
      <c r="A38" s="59">
        <v>22</v>
      </c>
      <c r="B38" s="59">
        <v>14</v>
      </c>
      <c r="C38" s="45" t="s">
        <v>357</v>
      </c>
      <c r="D38" s="65">
        <v>245</v>
      </c>
      <c r="E38" s="63">
        <v>2315.71</v>
      </c>
      <c r="F38" s="76">
        <f>(D38-E38)/E38</f>
        <v>-0.89420091462229723</v>
      </c>
      <c r="G38" s="65">
        <v>45</v>
      </c>
      <c r="H38" s="63">
        <v>5</v>
      </c>
      <c r="I38" s="63">
        <f>G38/H38</f>
        <v>9</v>
      </c>
      <c r="J38" s="63">
        <v>4</v>
      </c>
      <c r="K38" s="63">
        <v>2</v>
      </c>
      <c r="L38" s="65">
        <v>3820.6</v>
      </c>
      <c r="M38" s="65">
        <v>776</v>
      </c>
      <c r="N38" s="61">
        <v>44526</v>
      </c>
      <c r="O38" s="60" t="s">
        <v>273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8" ht="25.35" customHeight="1">
      <c r="A39" s="59">
        <v>23</v>
      </c>
      <c r="B39" s="59" t="s">
        <v>55</v>
      </c>
      <c r="C39" s="45" t="s">
        <v>367</v>
      </c>
      <c r="D39" s="65">
        <v>208.02</v>
      </c>
      <c r="E39" s="63" t="s">
        <v>30</v>
      </c>
      <c r="F39" s="63" t="s">
        <v>30</v>
      </c>
      <c r="G39" s="65">
        <v>44</v>
      </c>
      <c r="H39" s="63" t="s">
        <v>30</v>
      </c>
      <c r="I39" s="63" t="s">
        <v>30</v>
      </c>
      <c r="J39" s="63">
        <v>4</v>
      </c>
      <c r="K39" s="63">
        <v>1</v>
      </c>
      <c r="L39" s="65">
        <v>208.02</v>
      </c>
      <c r="M39" s="65">
        <v>44</v>
      </c>
      <c r="N39" s="61">
        <v>44533</v>
      </c>
      <c r="O39" s="60" t="s">
        <v>101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8" ht="25.35" customHeight="1">
      <c r="A40" s="59">
        <v>24</v>
      </c>
      <c r="B40" s="59">
        <v>21</v>
      </c>
      <c r="C40" s="64" t="s">
        <v>100</v>
      </c>
      <c r="D40" s="65">
        <v>205</v>
      </c>
      <c r="E40" s="65">
        <v>238</v>
      </c>
      <c r="F40" s="76">
        <f t="shared" ref="F40:F45" si="6">(D40-E40)/E40</f>
        <v>-0.13865546218487396</v>
      </c>
      <c r="G40" s="65">
        <v>22</v>
      </c>
      <c r="H40" s="63" t="s">
        <v>30</v>
      </c>
      <c r="I40" s="63" t="s">
        <v>30</v>
      </c>
      <c r="J40" s="63">
        <v>1</v>
      </c>
      <c r="K40" s="63">
        <v>29</v>
      </c>
      <c r="L40" s="65">
        <v>17150</v>
      </c>
      <c r="M40" s="65">
        <v>3053</v>
      </c>
      <c r="N40" s="61">
        <v>44330</v>
      </c>
      <c r="O40" s="60" t="s">
        <v>101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8" ht="25.35" customHeight="1">
      <c r="A41" s="59">
        <v>25</v>
      </c>
      <c r="B41" s="59">
        <v>15</v>
      </c>
      <c r="C41" s="45" t="s">
        <v>272</v>
      </c>
      <c r="D41" s="65">
        <v>124.9</v>
      </c>
      <c r="E41" s="63">
        <v>1977.63</v>
      </c>
      <c r="F41" s="76">
        <f t="shared" si="6"/>
        <v>-0.93684359561697583</v>
      </c>
      <c r="G41" s="65">
        <v>27</v>
      </c>
      <c r="H41" s="63">
        <v>3</v>
      </c>
      <c r="I41" s="63">
        <f>G41/H41</f>
        <v>9</v>
      </c>
      <c r="J41" s="63">
        <v>1</v>
      </c>
      <c r="K41" s="63">
        <v>12</v>
      </c>
      <c r="L41" s="65">
        <v>240810</v>
      </c>
      <c r="M41" s="65">
        <v>49143</v>
      </c>
      <c r="N41" s="61">
        <v>44456</v>
      </c>
      <c r="O41" s="60" t="s">
        <v>46</v>
      </c>
      <c r="P41" s="57"/>
      <c r="Q41" s="88"/>
      <c r="R41" s="88"/>
      <c r="S41" s="88"/>
      <c r="T41" s="88"/>
      <c r="U41" s="89"/>
      <c r="V41" s="89"/>
      <c r="W41" s="90"/>
      <c r="X41" s="56"/>
      <c r="Y41" s="89"/>
      <c r="Z41" s="90"/>
    </row>
    <row r="42" spans="1:28" ht="25.35" customHeight="1">
      <c r="A42" s="59">
        <v>26</v>
      </c>
      <c r="B42" s="93">
        <v>20</v>
      </c>
      <c r="C42" s="45" t="s">
        <v>348</v>
      </c>
      <c r="D42" s="65">
        <v>120</v>
      </c>
      <c r="E42" s="63">
        <v>386.48</v>
      </c>
      <c r="F42" s="76">
        <f t="shared" si="6"/>
        <v>-0.68950527841026699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2070</v>
      </c>
      <c r="M42" s="65">
        <v>371</v>
      </c>
      <c r="N42" s="61">
        <v>44519</v>
      </c>
      <c r="O42" s="60" t="s">
        <v>101</v>
      </c>
      <c r="P42" s="57"/>
      <c r="Q42" s="88"/>
      <c r="R42" s="88"/>
      <c r="S42" s="88"/>
      <c r="T42" s="88"/>
      <c r="U42" s="89"/>
      <c r="V42" s="89"/>
      <c r="W42" s="90"/>
      <c r="X42" s="56"/>
      <c r="Y42" s="89"/>
      <c r="Z42" s="90"/>
    </row>
    <row r="43" spans="1:28" ht="25.35" customHeight="1">
      <c r="A43" s="59">
        <v>27</v>
      </c>
      <c r="B43" s="93">
        <v>17</v>
      </c>
      <c r="C43" s="45" t="s">
        <v>336</v>
      </c>
      <c r="D43" s="65">
        <v>49</v>
      </c>
      <c r="E43" s="63">
        <v>795.5</v>
      </c>
      <c r="F43" s="76">
        <f t="shared" si="6"/>
        <v>-0.9384035197988686</v>
      </c>
      <c r="G43" s="65">
        <v>13</v>
      </c>
      <c r="H43" s="63">
        <v>2</v>
      </c>
      <c r="I43" s="63">
        <f>G43/H43</f>
        <v>6.5</v>
      </c>
      <c r="J43" s="63">
        <v>2</v>
      </c>
      <c r="K43" s="63">
        <v>4</v>
      </c>
      <c r="L43" s="65">
        <v>16022.36</v>
      </c>
      <c r="M43" s="65">
        <v>2522</v>
      </c>
      <c r="N43" s="61">
        <v>44512</v>
      </c>
      <c r="O43" s="60" t="s">
        <v>48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8" ht="25.35" customHeight="1">
      <c r="A44" s="59">
        <v>28</v>
      </c>
      <c r="B44" s="93">
        <v>25</v>
      </c>
      <c r="C44" s="45" t="s">
        <v>337</v>
      </c>
      <c r="D44" s="65">
        <v>3.5</v>
      </c>
      <c r="E44" s="63">
        <v>31.5</v>
      </c>
      <c r="F44" s="76">
        <f t="shared" si="6"/>
        <v>-0.88888888888888884</v>
      </c>
      <c r="G44" s="65">
        <v>1</v>
      </c>
      <c r="H44" s="63">
        <v>1</v>
      </c>
      <c r="I44" s="63">
        <f>G44/H44</f>
        <v>1</v>
      </c>
      <c r="J44" s="63">
        <v>1</v>
      </c>
      <c r="K44" s="63">
        <v>3</v>
      </c>
      <c r="L44" s="65">
        <v>873.83</v>
      </c>
      <c r="M44" s="65">
        <v>176</v>
      </c>
      <c r="N44" s="61">
        <v>44519</v>
      </c>
      <c r="O44" s="60" t="s">
        <v>338</v>
      </c>
      <c r="P44" s="57"/>
      <c r="Q44" s="88"/>
      <c r="R44" s="88"/>
      <c r="S44" s="88"/>
      <c r="T44" s="88"/>
      <c r="U44" s="89"/>
      <c r="V44" s="89"/>
      <c r="W44" s="56"/>
      <c r="X44" s="90"/>
      <c r="Y44" s="89"/>
      <c r="Z44" s="90"/>
    </row>
    <row r="45" spans="1:28" ht="25.35" customHeight="1">
      <c r="A45" s="16"/>
      <c r="B45" s="16"/>
      <c r="C45" s="39" t="s">
        <v>116</v>
      </c>
      <c r="D45" s="58">
        <f>SUM(D35:D44)</f>
        <v>177193.92999999996</v>
      </c>
      <c r="E45" s="58">
        <v>258371.11</v>
      </c>
      <c r="F45" s="108">
        <f t="shared" si="6"/>
        <v>-0.31418830069662212</v>
      </c>
      <c r="G45" s="58">
        <f>SUM(G35:G44)</f>
        <v>27645</v>
      </c>
      <c r="H45" s="58"/>
      <c r="I45" s="19"/>
      <c r="J45" s="18"/>
      <c r="K45" s="20"/>
      <c r="L45" s="21"/>
      <c r="M45" s="25"/>
      <c r="N45" s="22"/>
      <c r="O45" s="77"/>
    </row>
    <row r="46" spans="1:28" ht="23.1" customHeight="1"/>
    <row r="47" spans="1:28" ht="17.25" customHeight="1"/>
    <row r="48" spans="1:28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351</v>
      </c>
      <c r="F1" s="2"/>
      <c r="G1" s="2"/>
      <c r="H1" s="2"/>
      <c r="I1" s="2"/>
    </row>
    <row r="2" spans="1:28" ht="19.5" customHeight="1">
      <c r="E2" s="2" t="s">
        <v>352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349</v>
      </c>
      <c r="E6" s="4" t="s">
        <v>340</v>
      </c>
      <c r="F6" s="226"/>
      <c r="G6" s="4" t="s">
        <v>349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82"/>
      <c r="E9" s="182"/>
      <c r="F9" s="225" t="s">
        <v>15</v>
      </c>
      <c r="G9" s="18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8" ht="19.5">
      <c r="A10" s="223"/>
      <c r="B10" s="223"/>
      <c r="C10" s="226"/>
      <c r="D10" s="183" t="s">
        <v>350</v>
      </c>
      <c r="E10" s="183" t="s">
        <v>341</v>
      </c>
      <c r="F10" s="226"/>
      <c r="G10" s="183" t="s">
        <v>350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8">
      <c r="A11" s="223"/>
      <c r="B11" s="223"/>
      <c r="C11" s="226"/>
      <c r="D11" s="183" t="s">
        <v>14</v>
      </c>
      <c r="E11" s="4" t="s">
        <v>14</v>
      </c>
      <c r="F11" s="226"/>
      <c r="G11" s="18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23"/>
      <c r="B12" s="224"/>
      <c r="C12" s="227"/>
      <c r="D12" s="184"/>
      <c r="E12" s="5" t="s">
        <v>2</v>
      </c>
      <c r="F12" s="227"/>
      <c r="G12" s="18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55</v>
      </c>
      <c r="C13" s="45" t="s">
        <v>355</v>
      </c>
      <c r="D13" s="65">
        <v>137434.20000000001</v>
      </c>
      <c r="E13" s="63" t="s">
        <v>30</v>
      </c>
      <c r="F13" s="63" t="s">
        <v>30</v>
      </c>
      <c r="G13" s="65">
        <v>18788</v>
      </c>
      <c r="H13" s="63">
        <v>165</v>
      </c>
      <c r="I13" s="63">
        <f>G13/H13</f>
        <v>113.86666666666666</v>
      </c>
      <c r="J13" s="63">
        <v>17</v>
      </c>
      <c r="K13" s="63">
        <v>1</v>
      </c>
      <c r="L13" s="65">
        <v>162705</v>
      </c>
      <c r="M13" s="65">
        <v>21917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 t="s">
        <v>55</v>
      </c>
      <c r="C14" s="45" t="s">
        <v>356</v>
      </c>
      <c r="D14" s="65">
        <v>48637.27</v>
      </c>
      <c r="E14" s="63" t="s">
        <v>30</v>
      </c>
      <c r="F14" s="63" t="s">
        <v>30</v>
      </c>
      <c r="G14" s="65">
        <v>9611</v>
      </c>
      <c r="H14" s="63">
        <v>171</v>
      </c>
      <c r="I14" s="63">
        <f>G14/H14</f>
        <v>56.204678362573098</v>
      </c>
      <c r="J14" s="63">
        <v>19</v>
      </c>
      <c r="K14" s="63">
        <v>1</v>
      </c>
      <c r="L14" s="65">
        <v>49114</v>
      </c>
      <c r="M14" s="65">
        <v>9716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1</v>
      </c>
      <c r="C15" s="45" t="s">
        <v>344</v>
      </c>
      <c r="D15" s="65">
        <v>14715.59</v>
      </c>
      <c r="E15" s="63">
        <v>35003.57</v>
      </c>
      <c r="F15" s="76">
        <f>(D15-E15)/E15</f>
        <v>-0.57959745248841765</v>
      </c>
      <c r="G15" s="65">
        <v>2389</v>
      </c>
      <c r="H15" s="63">
        <v>81</v>
      </c>
      <c r="I15" s="63">
        <f>G15/H15</f>
        <v>29.493827160493826</v>
      </c>
      <c r="J15" s="63">
        <v>13</v>
      </c>
      <c r="K15" s="63">
        <v>2</v>
      </c>
      <c r="L15" s="65">
        <v>60184.5</v>
      </c>
      <c r="M15" s="65">
        <v>9074</v>
      </c>
      <c r="N15" s="61">
        <v>44519</v>
      </c>
      <c r="O15" s="60" t="s">
        <v>63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>
        <v>2</v>
      </c>
      <c r="C16" s="45" t="s">
        <v>335</v>
      </c>
      <c r="D16" s="65">
        <v>9679</v>
      </c>
      <c r="E16" s="63">
        <v>20212</v>
      </c>
      <c r="F16" s="76">
        <f>(D16-E16)/E16</f>
        <v>-0.52112606372452008</v>
      </c>
      <c r="G16" s="65">
        <v>1764</v>
      </c>
      <c r="H16" s="63" t="s">
        <v>30</v>
      </c>
      <c r="I16" s="63" t="s">
        <v>30</v>
      </c>
      <c r="J16" s="63">
        <v>11</v>
      </c>
      <c r="K16" s="63">
        <v>3</v>
      </c>
      <c r="L16" s="65">
        <v>60866</v>
      </c>
      <c r="M16" s="65">
        <v>11943</v>
      </c>
      <c r="N16" s="61">
        <v>44512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>
        <v>3</v>
      </c>
      <c r="C17" s="45" t="s">
        <v>329</v>
      </c>
      <c r="D17" s="65">
        <v>6997.82</v>
      </c>
      <c r="E17" s="63">
        <v>15020.18</v>
      </c>
      <c r="F17" s="76">
        <f>(D17-E17)/E17</f>
        <v>-0.53410545013441924</v>
      </c>
      <c r="G17" s="65">
        <v>1024</v>
      </c>
      <c r="H17" s="63">
        <v>34</v>
      </c>
      <c r="I17" s="63">
        <f>G17/H17</f>
        <v>30.117647058823529</v>
      </c>
      <c r="J17" s="63">
        <v>8</v>
      </c>
      <c r="K17" s="63">
        <v>4</v>
      </c>
      <c r="L17" s="65">
        <v>161672</v>
      </c>
      <c r="M17" s="65">
        <v>23131</v>
      </c>
      <c r="N17" s="61">
        <v>44505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 t="s">
        <v>55</v>
      </c>
      <c r="C18" s="45" t="s">
        <v>358</v>
      </c>
      <c r="D18" s="65">
        <v>5996</v>
      </c>
      <c r="E18" s="63" t="s">
        <v>30</v>
      </c>
      <c r="F18" s="63" t="s">
        <v>30</v>
      </c>
      <c r="G18" s="65">
        <v>915</v>
      </c>
      <c r="H18" s="63" t="s">
        <v>30</v>
      </c>
      <c r="I18" s="63" t="s">
        <v>30</v>
      </c>
      <c r="J18" s="63">
        <v>10</v>
      </c>
      <c r="K18" s="63">
        <v>1</v>
      </c>
      <c r="L18" s="65">
        <v>5996</v>
      </c>
      <c r="M18" s="65">
        <v>915</v>
      </c>
      <c r="N18" s="61">
        <v>44526</v>
      </c>
      <c r="O18" s="60" t="s">
        <v>31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>
        <v>4</v>
      </c>
      <c r="C19" s="45" t="s">
        <v>339</v>
      </c>
      <c r="D19" s="65">
        <v>4803.58</v>
      </c>
      <c r="E19" s="63">
        <v>11138.35</v>
      </c>
      <c r="F19" s="76">
        <f>(D19-E19)/E19</f>
        <v>-0.56873504603464609</v>
      </c>
      <c r="G19" s="65">
        <v>764</v>
      </c>
      <c r="H19" s="63">
        <v>49</v>
      </c>
      <c r="I19" s="63">
        <f>G19/H19</f>
        <v>15.591836734693878</v>
      </c>
      <c r="J19" s="63">
        <v>14</v>
      </c>
      <c r="K19" s="63">
        <v>2</v>
      </c>
      <c r="L19" s="65">
        <v>21797.79</v>
      </c>
      <c r="M19" s="65">
        <v>3760</v>
      </c>
      <c r="N19" s="61">
        <v>44519</v>
      </c>
      <c r="O19" s="60" t="s">
        <v>345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5</v>
      </c>
      <c r="C20" s="45" t="s">
        <v>300</v>
      </c>
      <c r="D20" s="65">
        <v>4672.38</v>
      </c>
      <c r="E20" s="63">
        <v>10170.280000000001</v>
      </c>
      <c r="F20" s="76">
        <f>(D20-E20)/E20</f>
        <v>-0.54058491998253733</v>
      </c>
      <c r="G20" s="65">
        <v>848</v>
      </c>
      <c r="H20" s="63">
        <v>40</v>
      </c>
      <c r="I20" s="63">
        <f>G20/H20</f>
        <v>21.2</v>
      </c>
      <c r="J20" s="63">
        <v>8</v>
      </c>
      <c r="K20" s="63">
        <v>8</v>
      </c>
      <c r="L20" s="65">
        <v>254516</v>
      </c>
      <c r="M20" s="65">
        <v>50622</v>
      </c>
      <c r="N20" s="61">
        <v>44477</v>
      </c>
      <c r="O20" s="60" t="s">
        <v>46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6</v>
      </c>
      <c r="C21" s="45" t="s">
        <v>322</v>
      </c>
      <c r="D21" s="65">
        <v>3992.29</v>
      </c>
      <c r="E21" s="63">
        <v>9844.02</v>
      </c>
      <c r="F21" s="76">
        <f>(D21-E21)/E21</f>
        <v>-0.59444515553605137</v>
      </c>
      <c r="G21" s="65">
        <v>764</v>
      </c>
      <c r="H21" s="63">
        <v>37</v>
      </c>
      <c r="I21" s="63">
        <f>G21/H21</f>
        <v>20.648648648648649</v>
      </c>
      <c r="J21" s="63">
        <v>9</v>
      </c>
      <c r="K21" s="63">
        <v>5</v>
      </c>
      <c r="L21" s="65">
        <v>94425</v>
      </c>
      <c r="M21" s="65">
        <v>19648</v>
      </c>
      <c r="N21" s="61">
        <v>44498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7</v>
      </c>
      <c r="C22" s="45" t="s">
        <v>307</v>
      </c>
      <c r="D22" s="65">
        <v>3692.63</v>
      </c>
      <c r="E22" s="63">
        <v>8683.57</v>
      </c>
      <c r="F22" s="76">
        <f>(D22-E22)/E22</f>
        <v>-0.57475669569082755</v>
      </c>
      <c r="G22" s="65">
        <v>527</v>
      </c>
      <c r="H22" s="63">
        <v>16</v>
      </c>
      <c r="I22" s="63">
        <f>G22/H22</f>
        <v>32.9375</v>
      </c>
      <c r="J22" s="63">
        <v>4</v>
      </c>
      <c r="K22" s="63">
        <v>7</v>
      </c>
      <c r="L22" s="65">
        <v>337924.8</v>
      </c>
      <c r="M22" s="65">
        <v>49025</v>
      </c>
      <c r="N22" s="61">
        <v>44484</v>
      </c>
      <c r="O22" s="60" t="s">
        <v>63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240620.76</v>
      </c>
      <c r="E23" s="58">
        <v>131313.41</v>
      </c>
      <c r="F23" s="108">
        <f>(D23-E23)/E23</f>
        <v>0.83241574489612302</v>
      </c>
      <c r="G23" s="58">
        <f t="shared" ref="G23" si="0">SUM(G13:G22)</f>
        <v>37394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8</v>
      </c>
      <c r="C25" s="45" t="s">
        <v>472</v>
      </c>
      <c r="D25" s="65">
        <v>3331.6</v>
      </c>
      <c r="E25" s="63">
        <v>8160.44</v>
      </c>
      <c r="F25" s="76">
        <f>(D25-E25)/E25</f>
        <v>-0.5917377004181148</v>
      </c>
      <c r="G25" s="65">
        <v>533</v>
      </c>
      <c r="H25" s="63">
        <v>17</v>
      </c>
      <c r="I25" s="63">
        <f t="shared" ref="I25:I33" si="1">G25/H25</f>
        <v>31.352941176470587</v>
      </c>
      <c r="J25" s="63">
        <v>8</v>
      </c>
      <c r="K25" s="63">
        <v>3</v>
      </c>
      <c r="L25" s="65">
        <v>35819</v>
      </c>
      <c r="M25" s="65">
        <v>5864</v>
      </c>
      <c r="N25" s="61">
        <v>44512</v>
      </c>
      <c r="O25" s="77" t="s">
        <v>33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107">
        <v>12</v>
      </c>
      <c r="C26" s="45" t="s">
        <v>274</v>
      </c>
      <c r="D26" s="65">
        <v>2922.84</v>
      </c>
      <c r="E26" s="63">
        <v>4675.26</v>
      </c>
      <c r="F26" s="76">
        <f>(D26-E26)/E26</f>
        <v>-0.37482835179219981</v>
      </c>
      <c r="G26" s="65">
        <v>486</v>
      </c>
      <c r="H26" s="63">
        <v>16</v>
      </c>
      <c r="I26" s="63">
        <f t="shared" si="1"/>
        <v>30.375</v>
      </c>
      <c r="J26" s="63">
        <v>6</v>
      </c>
      <c r="K26" s="63">
        <v>11</v>
      </c>
      <c r="L26" s="65">
        <v>128764</v>
      </c>
      <c r="M26" s="65">
        <v>22504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59">
        <v>9</v>
      </c>
      <c r="C27" s="45" t="s">
        <v>287</v>
      </c>
      <c r="D27" s="65">
        <v>2522.33</v>
      </c>
      <c r="E27" s="63">
        <v>7362.82</v>
      </c>
      <c r="F27" s="76">
        <f>(D27-E27)/E27</f>
        <v>-0.65742337854246058</v>
      </c>
      <c r="G27" s="65">
        <v>350</v>
      </c>
      <c r="H27" s="63">
        <v>11</v>
      </c>
      <c r="I27" s="63">
        <f t="shared" si="1"/>
        <v>31.818181818181817</v>
      </c>
      <c r="J27" s="63">
        <v>5</v>
      </c>
      <c r="K27" s="63">
        <v>9</v>
      </c>
      <c r="L27" s="65">
        <v>410364</v>
      </c>
      <c r="M27" s="65">
        <v>60817</v>
      </c>
      <c r="N27" s="61">
        <v>44470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 t="s">
        <v>55</v>
      </c>
      <c r="C28" s="45" t="s">
        <v>357</v>
      </c>
      <c r="D28" s="65">
        <v>2315.71</v>
      </c>
      <c r="E28" s="63" t="s">
        <v>30</v>
      </c>
      <c r="F28" s="63" t="s">
        <v>30</v>
      </c>
      <c r="G28" s="65">
        <v>440</v>
      </c>
      <c r="H28" s="63">
        <v>31</v>
      </c>
      <c r="I28" s="63">
        <f t="shared" si="1"/>
        <v>14.193548387096774</v>
      </c>
      <c r="J28" s="63">
        <v>12</v>
      </c>
      <c r="K28" s="63">
        <v>1</v>
      </c>
      <c r="L28" s="65">
        <v>2495.71</v>
      </c>
      <c r="M28" s="65">
        <v>488</v>
      </c>
      <c r="N28" s="61">
        <v>44526</v>
      </c>
      <c r="O28" s="60" t="s">
        <v>273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8" ht="25.35" customHeight="1">
      <c r="A29" s="59">
        <v>15</v>
      </c>
      <c r="B29" s="59">
        <v>11</v>
      </c>
      <c r="C29" s="45" t="s">
        <v>272</v>
      </c>
      <c r="D29" s="65">
        <v>1977.63</v>
      </c>
      <c r="E29" s="63">
        <v>5280.88</v>
      </c>
      <c r="F29" s="76">
        <f>(D29-E29)/E29</f>
        <v>-0.62551127842329313</v>
      </c>
      <c r="G29" s="65">
        <v>373</v>
      </c>
      <c r="H29" s="63">
        <v>15</v>
      </c>
      <c r="I29" s="63">
        <f t="shared" si="1"/>
        <v>24.866666666666667</v>
      </c>
      <c r="J29" s="63">
        <v>6</v>
      </c>
      <c r="K29" s="63">
        <v>11</v>
      </c>
      <c r="L29" s="65">
        <v>240513</v>
      </c>
      <c r="M29" s="65">
        <v>49075</v>
      </c>
      <c r="N29" s="61">
        <v>44456</v>
      </c>
      <c r="O29" s="60" t="s">
        <v>46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8" ht="25.35" customHeight="1">
      <c r="A30" s="59">
        <v>16</v>
      </c>
      <c r="B30" s="59">
        <v>13</v>
      </c>
      <c r="C30" s="45" t="s">
        <v>271</v>
      </c>
      <c r="D30" s="65">
        <v>1601.16</v>
      </c>
      <c r="E30" s="63">
        <v>4556.6000000000004</v>
      </c>
      <c r="F30" s="76">
        <f>(D30-E30)/E30</f>
        <v>-0.64860641706535582</v>
      </c>
      <c r="G30" s="65">
        <v>230</v>
      </c>
      <c r="H30" s="63">
        <v>8</v>
      </c>
      <c r="I30" s="63">
        <f t="shared" si="1"/>
        <v>28.75</v>
      </c>
      <c r="J30" s="63">
        <v>4</v>
      </c>
      <c r="K30" s="63">
        <v>11</v>
      </c>
      <c r="L30" s="65">
        <v>447579.9</v>
      </c>
      <c r="M30" s="65">
        <v>67021</v>
      </c>
      <c r="N30" s="61">
        <v>44456</v>
      </c>
      <c r="O30" s="60" t="s">
        <v>34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8" ht="25.35" customHeight="1">
      <c r="A31" s="59">
        <v>17</v>
      </c>
      <c r="B31" s="59">
        <v>14</v>
      </c>
      <c r="C31" s="45" t="s">
        <v>336</v>
      </c>
      <c r="D31" s="65">
        <v>795.5</v>
      </c>
      <c r="E31" s="63">
        <v>4058.16</v>
      </c>
      <c r="F31" s="76">
        <f>(D31-E31)/E31</f>
        <v>-0.80397520058351568</v>
      </c>
      <c r="G31" s="65">
        <v>123</v>
      </c>
      <c r="H31" s="63">
        <v>5</v>
      </c>
      <c r="I31" s="63">
        <f t="shared" si="1"/>
        <v>24.6</v>
      </c>
      <c r="J31" s="63">
        <v>4</v>
      </c>
      <c r="K31" s="63">
        <v>3</v>
      </c>
      <c r="L31" s="65">
        <v>15544.16</v>
      </c>
      <c r="M31" s="65">
        <v>2439</v>
      </c>
      <c r="N31" s="61">
        <v>44512</v>
      </c>
      <c r="O31" s="60" t="s">
        <v>48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93">
        <v>10</v>
      </c>
      <c r="C32" s="45" t="s">
        <v>321</v>
      </c>
      <c r="D32" s="65">
        <v>770.8</v>
      </c>
      <c r="E32" s="63">
        <v>5718.18</v>
      </c>
      <c r="F32" s="76">
        <f>(D32-E32)/E32</f>
        <v>-0.86520186492905082</v>
      </c>
      <c r="G32" s="65">
        <v>149</v>
      </c>
      <c r="H32" s="63">
        <v>17</v>
      </c>
      <c r="I32" s="63">
        <f t="shared" si="1"/>
        <v>8.764705882352942</v>
      </c>
      <c r="J32" s="63">
        <v>6</v>
      </c>
      <c r="K32" s="63">
        <v>4</v>
      </c>
      <c r="L32" s="65">
        <v>41393.29</v>
      </c>
      <c r="M32" s="65">
        <v>8714</v>
      </c>
      <c r="N32" s="61">
        <v>44505</v>
      </c>
      <c r="O32" s="60" t="s">
        <v>27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313</v>
      </c>
      <c r="D33" s="65">
        <v>484</v>
      </c>
      <c r="E33" s="63" t="s">
        <v>30</v>
      </c>
      <c r="F33" s="63" t="s">
        <v>30</v>
      </c>
      <c r="G33" s="65">
        <v>250</v>
      </c>
      <c r="H33" s="63">
        <v>4</v>
      </c>
      <c r="I33" s="63">
        <f t="shared" si="1"/>
        <v>62.5</v>
      </c>
      <c r="J33" s="63">
        <v>1</v>
      </c>
      <c r="K33" s="63" t="s">
        <v>30</v>
      </c>
      <c r="L33" s="65">
        <v>12001.48</v>
      </c>
      <c r="M33" s="65">
        <v>2118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93">
        <v>16</v>
      </c>
      <c r="C34" s="45" t="s">
        <v>348</v>
      </c>
      <c r="D34" s="65">
        <v>386.48</v>
      </c>
      <c r="E34" s="63">
        <v>1051.1199999999999</v>
      </c>
      <c r="F34" s="76">
        <f>(D34-E34)/E34</f>
        <v>-0.63231600578430625</v>
      </c>
      <c r="G34" s="65">
        <v>71</v>
      </c>
      <c r="H34" s="63" t="s">
        <v>30</v>
      </c>
      <c r="I34" s="63" t="s">
        <v>30</v>
      </c>
      <c r="J34" s="63">
        <v>5</v>
      </c>
      <c r="K34" s="63">
        <v>2</v>
      </c>
      <c r="L34" s="65">
        <v>1835.48</v>
      </c>
      <c r="M34" s="65">
        <v>334</v>
      </c>
      <c r="N34" s="61">
        <v>44519</v>
      </c>
      <c r="O34" s="60" t="s">
        <v>101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257728.81</v>
      </c>
      <c r="E35" s="58">
        <v>154619.33000000002</v>
      </c>
      <c r="F35" s="108">
        <f>(D35-E35)/E35</f>
        <v>0.66686021728331102</v>
      </c>
      <c r="G35" s="58">
        <f t="shared" ref="G35" si="2">SUM(G23:G34)</f>
        <v>40399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21</v>
      </c>
      <c r="C37" s="64" t="s">
        <v>100</v>
      </c>
      <c r="D37" s="65">
        <v>238</v>
      </c>
      <c r="E37" s="65">
        <v>354</v>
      </c>
      <c r="F37" s="76">
        <f>(D37-E37)/E37</f>
        <v>-0.32768361581920902</v>
      </c>
      <c r="G37" s="65">
        <v>41</v>
      </c>
      <c r="H37" s="63" t="s">
        <v>30</v>
      </c>
      <c r="I37" s="63" t="s">
        <v>30</v>
      </c>
      <c r="J37" s="63">
        <v>1</v>
      </c>
      <c r="K37" s="63">
        <v>26</v>
      </c>
      <c r="L37" s="65">
        <v>16848</v>
      </c>
      <c r="M37" s="65">
        <v>3014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324</v>
      </c>
      <c r="D38" s="65">
        <v>232</v>
      </c>
      <c r="E38" s="63" t="s">
        <v>30</v>
      </c>
      <c r="F38" s="63" t="s">
        <v>30</v>
      </c>
      <c r="G38" s="65">
        <v>34</v>
      </c>
      <c r="H38" s="63">
        <v>6</v>
      </c>
      <c r="I38" s="63">
        <f>G38/H38</f>
        <v>5.666666666666667</v>
      </c>
      <c r="J38" s="63">
        <v>2</v>
      </c>
      <c r="K38" s="63" t="s">
        <v>30</v>
      </c>
      <c r="L38" s="65">
        <v>2733.75</v>
      </c>
      <c r="M38" s="65">
        <v>476</v>
      </c>
      <c r="N38" s="61">
        <v>44498</v>
      </c>
      <c r="O38" s="60" t="s">
        <v>48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93">
        <v>15</v>
      </c>
      <c r="C39" s="45" t="s">
        <v>334</v>
      </c>
      <c r="D39" s="65">
        <v>79.8</v>
      </c>
      <c r="E39" s="63">
        <v>1529.28</v>
      </c>
      <c r="F39" s="76">
        <f>(D39-E39)/E39</f>
        <v>-0.94781858129315755</v>
      </c>
      <c r="G39" s="65">
        <v>28</v>
      </c>
      <c r="H39" s="63">
        <v>6</v>
      </c>
      <c r="I39" s="63">
        <f>G39/H39</f>
        <v>4.666666666666667</v>
      </c>
      <c r="J39" s="63">
        <v>4</v>
      </c>
      <c r="K39" s="63">
        <v>3</v>
      </c>
      <c r="L39" s="65">
        <v>11700</v>
      </c>
      <c r="M39" s="65">
        <v>2669</v>
      </c>
      <c r="N39" s="61">
        <v>44512</v>
      </c>
      <c r="O39" s="60" t="s">
        <v>33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63" t="s">
        <v>30</v>
      </c>
      <c r="C40" s="45" t="s">
        <v>353</v>
      </c>
      <c r="D40" s="65">
        <v>61</v>
      </c>
      <c r="E40" s="63" t="s">
        <v>30</v>
      </c>
      <c r="F40" s="63" t="s">
        <v>30</v>
      </c>
      <c r="G40" s="65">
        <v>8</v>
      </c>
      <c r="H40" s="63">
        <v>1</v>
      </c>
      <c r="I40" s="63">
        <f>G40/H40</f>
        <v>8</v>
      </c>
      <c r="J40" s="63">
        <v>1</v>
      </c>
      <c r="K40" s="63">
        <v>4</v>
      </c>
      <c r="L40" s="65">
        <v>585.74</v>
      </c>
      <c r="M40" s="65">
        <v>113</v>
      </c>
      <c r="N40" s="61">
        <v>44505</v>
      </c>
      <c r="O40" s="60" t="s">
        <v>354</v>
      </c>
      <c r="P40" s="57"/>
      <c r="Q40" s="88"/>
      <c r="R40" s="88"/>
      <c r="S40" s="88"/>
      <c r="T40" s="88"/>
      <c r="U40" s="89"/>
      <c r="V40" s="89"/>
      <c r="W40" s="90"/>
      <c r="X40" s="90"/>
      <c r="Y40" s="56"/>
      <c r="Z40" s="89"/>
    </row>
    <row r="41" spans="1:26" ht="25.35" customHeight="1">
      <c r="A41" s="59">
        <v>25</v>
      </c>
      <c r="B41" s="59">
        <v>17</v>
      </c>
      <c r="C41" s="45" t="s">
        <v>337</v>
      </c>
      <c r="D41" s="65">
        <v>31.5</v>
      </c>
      <c r="E41" s="63">
        <v>692.37</v>
      </c>
      <c r="F41" s="76">
        <f>(D41-E41)/E41</f>
        <v>-0.95450409463148311</v>
      </c>
      <c r="G41" s="65">
        <v>9</v>
      </c>
      <c r="H41" s="63">
        <v>2</v>
      </c>
      <c r="I41" s="63">
        <f>G41/H41</f>
        <v>4.5</v>
      </c>
      <c r="J41" s="63">
        <v>2</v>
      </c>
      <c r="K41" s="63">
        <v>2</v>
      </c>
      <c r="L41" s="65">
        <v>848.33</v>
      </c>
      <c r="M41" s="65">
        <v>170</v>
      </c>
      <c r="N41" s="61">
        <v>44519</v>
      </c>
      <c r="O41" s="60" t="s">
        <v>338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6" ht="25.35" customHeight="1">
      <c r="A42" s="16"/>
      <c r="B42" s="16"/>
      <c r="C42" s="39" t="s">
        <v>275</v>
      </c>
      <c r="D42" s="58">
        <f>SUM(D35:D41)</f>
        <v>258371.11</v>
      </c>
      <c r="E42" s="58">
        <v>155265.77000000002</v>
      </c>
      <c r="F42" s="108">
        <f>(D42-E42)/E42</f>
        <v>0.66405711960852642</v>
      </c>
      <c r="G42" s="58">
        <f t="shared" ref="G42" si="3">SUM(G35:G41)</f>
        <v>40519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342</v>
      </c>
      <c r="F1" s="2"/>
      <c r="G1" s="2"/>
      <c r="H1" s="2"/>
      <c r="I1" s="2"/>
    </row>
    <row r="2" spans="1:28" ht="19.5" customHeight="1">
      <c r="E2" s="2" t="s">
        <v>343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340</v>
      </c>
      <c r="E6" s="4" t="s">
        <v>330</v>
      </c>
      <c r="F6" s="226"/>
      <c r="G6" s="4" t="s">
        <v>340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79"/>
      <c r="E9" s="179"/>
      <c r="F9" s="225" t="s">
        <v>15</v>
      </c>
      <c r="G9" s="17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3"/>
      <c r="B10" s="223"/>
      <c r="C10" s="226"/>
      <c r="D10" s="180" t="s">
        <v>341</v>
      </c>
      <c r="E10" s="180" t="s">
        <v>331</v>
      </c>
      <c r="F10" s="226"/>
      <c r="G10" s="180" t="s">
        <v>341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3"/>
      <c r="B11" s="223"/>
      <c r="C11" s="226"/>
      <c r="D11" s="180" t="s">
        <v>14</v>
      </c>
      <c r="E11" s="4" t="s">
        <v>14</v>
      </c>
      <c r="F11" s="226"/>
      <c r="G11" s="18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3"/>
      <c r="B12" s="224"/>
      <c r="C12" s="227"/>
      <c r="D12" s="181"/>
      <c r="E12" s="5" t="s">
        <v>2</v>
      </c>
      <c r="F12" s="227"/>
      <c r="G12" s="18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55</v>
      </c>
      <c r="C13" s="45" t="s">
        <v>344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335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329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 t="shared" ref="I15:I22" si="0"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339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 t="shared" si="0"/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345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300</v>
      </c>
      <c r="D17" s="65">
        <v>10170.280000000001</v>
      </c>
      <c r="E17" s="63">
        <v>14412.87</v>
      </c>
      <c r="F17" s="76">
        <f t="shared" ref="F17:F23" si="1">(D17-E17)/E17</f>
        <v>-0.29436122021498839</v>
      </c>
      <c r="G17" s="65">
        <v>1979</v>
      </c>
      <c r="H17" s="63">
        <v>54</v>
      </c>
      <c r="I17" s="63">
        <f t="shared" si="0"/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322</v>
      </c>
      <c r="D18" s="65">
        <v>9844.02</v>
      </c>
      <c r="E18" s="63">
        <v>12577.77</v>
      </c>
      <c r="F18" s="76">
        <f t="shared" si="1"/>
        <v>-0.21734774924330783</v>
      </c>
      <c r="G18" s="65">
        <v>1984</v>
      </c>
      <c r="H18" s="63">
        <v>50</v>
      </c>
      <c r="I18" s="63">
        <f t="shared" si="0"/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307</v>
      </c>
      <c r="D19" s="65">
        <v>8683.57</v>
      </c>
      <c r="E19" s="63">
        <v>10812.73</v>
      </c>
      <c r="F19" s="76">
        <f t="shared" si="1"/>
        <v>-0.19691234313628472</v>
      </c>
      <c r="G19" s="65">
        <v>1325</v>
      </c>
      <c r="H19" s="63">
        <v>30</v>
      </c>
      <c r="I19" s="63">
        <f t="shared" si="0"/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63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472</v>
      </c>
      <c r="D20" s="65">
        <v>8160.44</v>
      </c>
      <c r="E20" s="63">
        <v>13335.04</v>
      </c>
      <c r="F20" s="76">
        <f t="shared" si="1"/>
        <v>-0.38804533019773474</v>
      </c>
      <c r="G20" s="65">
        <v>1301</v>
      </c>
      <c r="H20" s="63">
        <v>43</v>
      </c>
      <c r="I20" s="63">
        <f t="shared" si="0"/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287</v>
      </c>
      <c r="D21" s="65">
        <v>7362.82</v>
      </c>
      <c r="E21" s="63">
        <v>12149.66</v>
      </c>
      <c r="F21" s="76">
        <f t="shared" si="1"/>
        <v>-0.39398962604714866</v>
      </c>
      <c r="G21" s="65">
        <v>1087</v>
      </c>
      <c r="H21" s="63">
        <v>27</v>
      </c>
      <c r="I21" s="63">
        <f t="shared" si="0"/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321</v>
      </c>
      <c r="D22" s="65">
        <v>5718.18</v>
      </c>
      <c r="E22" s="63">
        <v>9447.02</v>
      </c>
      <c r="F22" s="76">
        <f t="shared" si="1"/>
        <v>-0.3947107130079115</v>
      </c>
      <c r="G22" s="65">
        <v>1175</v>
      </c>
      <c r="H22" s="63">
        <v>41</v>
      </c>
      <c r="I22" s="63">
        <f t="shared" si="0"/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 t="shared" si="1"/>
        <v>-6.5312934797749952E-2</v>
      </c>
      <c r="G23" s="58">
        <f t="shared" ref="G23" si="2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272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46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274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271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336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48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334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55</v>
      </c>
      <c r="C30" s="45" t="s">
        <v>348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101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55</v>
      </c>
      <c r="C31" s="45" t="s">
        <v>337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338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315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55</v>
      </c>
      <c r="C33" s="45" t="s">
        <v>346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347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254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255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G35" si="3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100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323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292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G39" si="4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332</v>
      </c>
      <c r="F1" s="2"/>
      <c r="G1" s="2"/>
      <c r="H1" s="2"/>
      <c r="I1" s="2"/>
    </row>
    <row r="2" spans="1:26" ht="19.5" customHeight="1">
      <c r="E2" s="2" t="s">
        <v>333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330</v>
      </c>
      <c r="E6" s="4" t="s">
        <v>325</v>
      </c>
      <c r="F6" s="226"/>
      <c r="G6" s="4" t="s">
        <v>330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76"/>
      <c r="E9" s="176"/>
      <c r="F9" s="225" t="s">
        <v>15</v>
      </c>
      <c r="G9" s="17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3"/>
      <c r="B10" s="223"/>
      <c r="C10" s="226"/>
      <c r="D10" s="177" t="s">
        <v>331</v>
      </c>
      <c r="E10" s="177" t="s">
        <v>326</v>
      </c>
      <c r="F10" s="226"/>
      <c r="G10" s="177" t="s">
        <v>331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3"/>
      <c r="B11" s="223"/>
      <c r="C11" s="226"/>
      <c r="D11" s="177" t="s">
        <v>14</v>
      </c>
      <c r="E11" s="4" t="s">
        <v>14</v>
      </c>
      <c r="F11" s="226"/>
      <c r="G11" s="17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3"/>
      <c r="B12" s="224"/>
      <c r="C12" s="227"/>
      <c r="D12" s="178"/>
      <c r="E12" s="5" t="s">
        <v>2</v>
      </c>
      <c r="F12" s="227"/>
      <c r="G12" s="17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329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55</v>
      </c>
      <c r="C14" s="45" t="s">
        <v>335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300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472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322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287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307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63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321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274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273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271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272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46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55</v>
      </c>
      <c r="C26" s="45" t="s">
        <v>336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48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55</v>
      </c>
      <c r="C27" s="45" t="s">
        <v>334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323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314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46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315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306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100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101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313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283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308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254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255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156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297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104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327</v>
      </c>
      <c r="F1" s="2"/>
      <c r="G1" s="2"/>
      <c r="H1" s="2"/>
      <c r="I1" s="2"/>
    </row>
    <row r="2" spans="1:26" ht="19.5" customHeight="1">
      <c r="E2" s="2" t="s">
        <v>328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325</v>
      </c>
      <c r="E6" s="4" t="s">
        <v>317</v>
      </c>
      <c r="F6" s="226"/>
      <c r="G6" s="4" t="s">
        <v>325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73"/>
      <c r="E9" s="173"/>
      <c r="F9" s="225" t="s">
        <v>15</v>
      </c>
      <c r="G9" s="17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3"/>
      <c r="B10" s="223"/>
      <c r="C10" s="226"/>
      <c r="D10" s="174" t="s">
        <v>326</v>
      </c>
      <c r="E10" s="174" t="s">
        <v>318</v>
      </c>
      <c r="F10" s="226"/>
      <c r="G10" s="174" t="s">
        <v>326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3"/>
      <c r="B11" s="223"/>
      <c r="C11" s="226"/>
      <c r="D11" s="174" t="s">
        <v>14</v>
      </c>
      <c r="E11" s="4" t="s">
        <v>14</v>
      </c>
      <c r="F11" s="226"/>
      <c r="G11" s="17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3"/>
      <c r="B12" s="224"/>
      <c r="C12" s="227"/>
      <c r="D12" s="175"/>
      <c r="E12" s="5" t="s">
        <v>2</v>
      </c>
      <c r="F12" s="227"/>
      <c r="G12" s="17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329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322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300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321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307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63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287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271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272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46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274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273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314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46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323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315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306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297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313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324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48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100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316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308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101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226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319</v>
      </c>
      <c r="F1" s="2"/>
      <c r="G1" s="2"/>
      <c r="H1" s="2"/>
      <c r="I1" s="2"/>
    </row>
    <row r="2" spans="1:26" ht="19.5" customHeight="1">
      <c r="E2" s="2" t="s">
        <v>320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317</v>
      </c>
      <c r="E6" s="4" t="s">
        <v>309</v>
      </c>
      <c r="F6" s="226"/>
      <c r="G6" s="4" t="s">
        <v>317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70"/>
      <c r="E9" s="170"/>
      <c r="F9" s="225" t="s">
        <v>15</v>
      </c>
      <c r="G9" s="17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  <c r="Z9" s="56"/>
    </row>
    <row r="10" spans="1:26">
      <c r="A10" s="223"/>
      <c r="B10" s="223"/>
      <c r="C10" s="226"/>
      <c r="D10" s="171" t="s">
        <v>318</v>
      </c>
      <c r="E10" s="171" t="s">
        <v>310</v>
      </c>
      <c r="F10" s="226"/>
      <c r="G10" s="171" t="s">
        <v>318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  <c r="Z10" s="56"/>
    </row>
    <row r="11" spans="1:26">
      <c r="A11" s="223"/>
      <c r="B11" s="223"/>
      <c r="C11" s="226"/>
      <c r="D11" s="171" t="s">
        <v>14</v>
      </c>
      <c r="E11" s="4" t="s">
        <v>14</v>
      </c>
      <c r="F11" s="226"/>
      <c r="G11" s="17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23"/>
      <c r="B12" s="224"/>
      <c r="C12" s="227"/>
      <c r="D12" s="172"/>
      <c r="E12" s="5" t="s">
        <v>2</v>
      </c>
      <c r="F12" s="227"/>
      <c r="G12" s="17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307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287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300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322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55</v>
      </c>
      <c r="C17" s="45" t="s">
        <v>323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314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271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315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272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306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110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112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283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245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313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55</v>
      </c>
      <c r="C29" s="45" t="s">
        <v>324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48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229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112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228</v>
      </c>
      <c r="C31" s="45" t="s">
        <v>321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230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196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316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297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100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308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101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226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89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311</v>
      </c>
      <c r="F1" s="2"/>
      <c r="G1" s="2"/>
      <c r="H1" s="2"/>
      <c r="I1" s="2"/>
    </row>
    <row r="2" spans="1:26" ht="19.5" customHeight="1">
      <c r="E2" s="2" t="s">
        <v>312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309</v>
      </c>
      <c r="E6" s="4" t="s">
        <v>302</v>
      </c>
      <c r="F6" s="226"/>
      <c r="G6" s="4" t="s">
        <v>309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67"/>
      <c r="E9" s="167"/>
      <c r="F9" s="225" t="s">
        <v>15</v>
      </c>
      <c r="G9" s="16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3"/>
      <c r="B10" s="223"/>
      <c r="C10" s="226"/>
      <c r="D10" s="168" t="s">
        <v>310</v>
      </c>
      <c r="E10" s="168" t="s">
        <v>303</v>
      </c>
      <c r="F10" s="226"/>
      <c r="G10" s="168" t="s">
        <v>310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3"/>
      <c r="B11" s="223"/>
      <c r="C11" s="226"/>
      <c r="D11" s="168" t="s">
        <v>14</v>
      </c>
      <c r="E11" s="4" t="s">
        <v>14</v>
      </c>
      <c r="F11" s="226"/>
      <c r="G11" s="16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3"/>
      <c r="B12" s="224"/>
      <c r="C12" s="227"/>
      <c r="D12" s="169"/>
      <c r="E12" s="5" t="s">
        <v>2</v>
      </c>
      <c r="F12" s="227"/>
      <c r="G12" s="16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307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300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287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55</v>
      </c>
      <c r="C16" s="45" t="s">
        <v>314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271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272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55</v>
      </c>
      <c r="C19" s="45" t="s">
        <v>315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274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273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55</v>
      </c>
      <c r="C21" s="45" t="s">
        <v>313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283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306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229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55</v>
      </c>
      <c r="C27" s="45" t="s">
        <v>316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196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297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100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308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101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227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205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204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226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304</v>
      </c>
      <c r="F1" s="2"/>
      <c r="G1" s="2"/>
      <c r="H1" s="2"/>
      <c r="I1" s="2"/>
    </row>
    <row r="2" spans="1:26" ht="19.5" customHeight="1">
      <c r="E2" s="2" t="s">
        <v>305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302</v>
      </c>
      <c r="E6" s="4" t="s">
        <v>295</v>
      </c>
      <c r="F6" s="226"/>
      <c r="G6" s="4" t="s">
        <v>295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64"/>
      <c r="E9" s="164"/>
      <c r="F9" s="225" t="s">
        <v>15</v>
      </c>
      <c r="G9" s="16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  <c r="Z9" s="56"/>
    </row>
    <row r="10" spans="1:26">
      <c r="A10" s="223"/>
      <c r="B10" s="223"/>
      <c r="C10" s="226"/>
      <c r="D10" s="165" t="s">
        <v>303</v>
      </c>
      <c r="E10" s="165" t="s">
        <v>296</v>
      </c>
      <c r="F10" s="226"/>
      <c r="G10" s="165" t="s">
        <v>296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  <c r="Z10" s="56"/>
    </row>
    <row r="11" spans="1:26">
      <c r="A11" s="223"/>
      <c r="B11" s="223"/>
      <c r="C11" s="226"/>
      <c r="D11" s="165" t="s">
        <v>14</v>
      </c>
      <c r="E11" s="4" t="s">
        <v>14</v>
      </c>
      <c r="F11" s="226"/>
      <c r="G11" s="16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23"/>
      <c r="B12" s="224"/>
      <c r="C12" s="227"/>
      <c r="D12" s="166"/>
      <c r="E12" s="5" t="s">
        <v>2</v>
      </c>
      <c r="F12" s="227"/>
      <c r="G12" s="16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55</v>
      </c>
      <c r="C13" s="45" t="s">
        <v>307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300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287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271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272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55</v>
      </c>
      <c r="C18" s="45" t="s">
        <v>306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283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274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229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297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196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299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205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204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253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227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260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55</v>
      </c>
      <c r="C31" s="45" t="s">
        <v>308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298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223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224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100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256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247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226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217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218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104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D57" sqref="D5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4.85546875" style="55" customWidth="1"/>
    <col min="25" max="25" width="12.5703125" style="55" bestFit="1" customWidth="1"/>
    <col min="26" max="26" width="13.7109375" style="55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469</v>
      </c>
      <c r="F1" s="2"/>
      <c r="G1" s="2"/>
      <c r="H1" s="2"/>
      <c r="I1" s="2"/>
    </row>
    <row r="2" spans="1:29" ht="19.5" customHeight="1">
      <c r="E2" s="2" t="s">
        <v>470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3"/>
      <c r="B6" s="223"/>
      <c r="C6" s="226"/>
      <c r="D6" s="4" t="s">
        <v>467</v>
      </c>
      <c r="E6" s="4" t="s">
        <v>454</v>
      </c>
      <c r="F6" s="226"/>
      <c r="G6" s="4" t="s">
        <v>467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2"/>
      <c r="B9" s="222"/>
      <c r="C9" s="225" t="s">
        <v>13</v>
      </c>
      <c r="D9" s="216"/>
      <c r="E9" s="216"/>
      <c r="F9" s="225" t="s">
        <v>15</v>
      </c>
      <c r="G9" s="21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Z9" s="56"/>
      <c r="AB9" s="56"/>
    </row>
    <row r="10" spans="1:29">
      <c r="A10" s="223"/>
      <c r="B10" s="223"/>
      <c r="C10" s="226"/>
      <c r="D10" s="217" t="s">
        <v>468</v>
      </c>
      <c r="E10" s="217" t="s">
        <v>453</v>
      </c>
      <c r="F10" s="226"/>
      <c r="G10" s="217" t="s">
        <v>468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Z10" s="56"/>
      <c r="AB10" s="56"/>
    </row>
    <row r="11" spans="1:29">
      <c r="A11" s="223"/>
      <c r="B11" s="223"/>
      <c r="C11" s="226"/>
      <c r="D11" s="217" t="s">
        <v>14</v>
      </c>
      <c r="E11" s="4" t="s">
        <v>14</v>
      </c>
      <c r="F11" s="226"/>
      <c r="G11" s="21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Z11" s="56"/>
      <c r="AB11" s="56"/>
    </row>
    <row r="12" spans="1:29" ht="15.6" customHeight="1" thickBot="1">
      <c r="A12" s="223"/>
      <c r="B12" s="224"/>
      <c r="C12" s="227"/>
      <c r="D12" s="218"/>
      <c r="E12" s="5" t="s">
        <v>2</v>
      </c>
      <c r="F12" s="227"/>
      <c r="G12" s="21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90"/>
      <c r="AB12" s="56"/>
    </row>
    <row r="13" spans="1:29" ht="25.35" customHeight="1">
      <c r="A13" s="59">
        <v>1</v>
      </c>
      <c r="B13" s="59" t="s">
        <v>55</v>
      </c>
      <c r="C13" s="45" t="s">
        <v>465</v>
      </c>
      <c r="D13" s="65">
        <v>33766.49</v>
      </c>
      <c r="E13" s="63" t="s">
        <v>30</v>
      </c>
      <c r="F13" s="63" t="s">
        <v>30</v>
      </c>
      <c r="G13" s="65">
        <v>4439</v>
      </c>
      <c r="H13" s="63">
        <v>123</v>
      </c>
      <c r="I13" s="63">
        <f>G13/H13</f>
        <v>36.08943089430894</v>
      </c>
      <c r="J13" s="63">
        <v>18</v>
      </c>
      <c r="K13" s="63">
        <v>1</v>
      </c>
      <c r="L13" s="65">
        <v>38192</v>
      </c>
      <c r="M13" s="65">
        <v>5024</v>
      </c>
      <c r="N13" s="61">
        <v>44603</v>
      </c>
      <c r="O13" s="60" t="s">
        <v>46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 t="s">
        <v>55</v>
      </c>
      <c r="C14" s="45" t="s">
        <v>464</v>
      </c>
      <c r="D14" s="65">
        <v>27109.53</v>
      </c>
      <c r="E14" s="63" t="s">
        <v>30</v>
      </c>
      <c r="F14" s="63" t="s">
        <v>30</v>
      </c>
      <c r="G14" s="65">
        <v>4070</v>
      </c>
      <c r="H14" s="63">
        <v>116</v>
      </c>
      <c r="I14" s="63">
        <f>G14/H14</f>
        <v>35.086206896551722</v>
      </c>
      <c r="J14" s="63">
        <v>18</v>
      </c>
      <c r="K14" s="63">
        <v>1</v>
      </c>
      <c r="L14" s="65">
        <v>27699</v>
      </c>
      <c r="M14" s="65">
        <v>4176</v>
      </c>
      <c r="N14" s="61">
        <v>44603</v>
      </c>
      <c r="O14" s="60" t="s">
        <v>32</v>
      </c>
      <c r="P14" s="57"/>
      <c r="Q14" s="88"/>
      <c r="R14" s="211"/>
      <c r="S14" s="212"/>
      <c r="T14" s="211"/>
      <c r="V14" s="89"/>
      <c r="W14" s="89"/>
      <c r="X14" s="90"/>
      <c r="Y14" s="90"/>
      <c r="Z14" s="89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459</v>
      </c>
      <c r="D15" s="65">
        <v>26098.68</v>
      </c>
      <c r="E15" s="63" t="s">
        <v>30</v>
      </c>
      <c r="F15" s="63" t="s">
        <v>30</v>
      </c>
      <c r="G15" s="65">
        <v>5278</v>
      </c>
      <c r="H15" s="63">
        <v>121</v>
      </c>
      <c r="I15" s="63">
        <f>G15/H15</f>
        <v>43.619834710743802</v>
      </c>
      <c r="J15" s="63">
        <v>18</v>
      </c>
      <c r="K15" s="63">
        <v>1</v>
      </c>
      <c r="L15" s="65">
        <v>28847.74</v>
      </c>
      <c r="M15" s="65">
        <v>5818</v>
      </c>
      <c r="N15" s="61">
        <v>44603</v>
      </c>
      <c r="O15" s="60" t="s">
        <v>27</v>
      </c>
      <c r="P15" s="57"/>
      <c r="Q15" s="88"/>
      <c r="R15" s="88"/>
      <c r="S15" s="88"/>
      <c r="T15" s="88"/>
      <c r="W15" s="89"/>
      <c r="X15" s="90"/>
      <c r="Y15" s="90"/>
      <c r="Z15" s="89"/>
      <c r="AA15" s="8"/>
      <c r="AB15" s="56"/>
      <c r="AC15" s="56"/>
    </row>
    <row r="16" spans="1:29" ht="25.35" customHeight="1">
      <c r="A16" s="59">
        <v>4</v>
      </c>
      <c r="B16" s="59">
        <v>1</v>
      </c>
      <c r="C16" s="45" t="s">
        <v>458</v>
      </c>
      <c r="D16" s="65">
        <v>24306.09</v>
      </c>
      <c r="E16" s="63">
        <v>51411.43</v>
      </c>
      <c r="F16" s="76">
        <f>(D16-E16)/E16</f>
        <v>-0.52722400446748907</v>
      </c>
      <c r="G16" s="65">
        <v>3533</v>
      </c>
      <c r="H16" s="63">
        <v>72</v>
      </c>
      <c r="I16" s="63">
        <f>G16/H16</f>
        <v>49.069444444444443</v>
      </c>
      <c r="J16" s="63">
        <v>11</v>
      </c>
      <c r="K16" s="63">
        <v>2</v>
      </c>
      <c r="L16" s="65">
        <v>92650.41</v>
      </c>
      <c r="M16" s="65">
        <v>12279</v>
      </c>
      <c r="N16" s="61">
        <v>44596</v>
      </c>
      <c r="O16" s="60" t="s">
        <v>27</v>
      </c>
      <c r="P16" s="57"/>
      <c r="Q16" s="88"/>
      <c r="R16" s="88"/>
      <c r="S16" s="88"/>
      <c r="T16" s="88"/>
      <c r="W16" s="89"/>
      <c r="X16" s="90"/>
      <c r="Y16" s="90"/>
      <c r="Z16" s="89"/>
      <c r="AA16" s="8"/>
      <c r="AB16" s="56"/>
      <c r="AC16" s="56"/>
    </row>
    <row r="17" spans="1:29" ht="25.35" customHeight="1">
      <c r="A17" s="59">
        <v>5</v>
      </c>
      <c r="B17" s="59">
        <v>2</v>
      </c>
      <c r="C17" s="45" t="s">
        <v>414</v>
      </c>
      <c r="D17" s="65">
        <v>9153.35</v>
      </c>
      <c r="E17" s="63">
        <v>18765.38</v>
      </c>
      <c r="F17" s="76">
        <f>(D17-E17)/E17</f>
        <v>-0.51222144182531881</v>
      </c>
      <c r="G17" s="65">
        <v>1299</v>
      </c>
      <c r="H17" s="63"/>
      <c r="I17" s="63" t="s">
        <v>30</v>
      </c>
      <c r="J17" s="63">
        <v>8</v>
      </c>
      <c r="K17" s="63">
        <v>7</v>
      </c>
      <c r="L17" s="65">
        <v>589951.29</v>
      </c>
      <c r="M17" s="65">
        <v>82739</v>
      </c>
      <c r="N17" s="61">
        <v>44561</v>
      </c>
      <c r="O17" s="60" t="s">
        <v>413</v>
      </c>
      <c r="P17" s="57"/>
      <c r="Q17" s="88"/>
      <c r="R17" s="88"/>
      <c r="S17" s="88"/>
      <c r="T17" s="88"/>
      <c r="W17" s="89"/>
      <c r="X17" s="90"/>
      <c r="Y17" s="90"/>
      <c r="Z17" s="89"/>
      <c r="AA17" s="8"/>
      <c r="AB17" s="56"/>
      <c r="AC17" s="56"/>
    </row>
    <row r="18" spans="1:29" ht="25.35" customHeight="1">
      <c r="A18" s="59">
        <v>6</v>
      </c>
      <c r="B18" s="59">
        <v>3</v>
      </c>
      <c r="C18" s="45" t="s">
        <v>452</v>
      </c>
      <c r="D18" s="65">
        <v>7721</v>
      </c>
      <c r="E18" s="63">
        <v>12657</v>
      </c>
      <c r="F18" s="76">
        <f>(D18-E18)/E18</f>
        <v>-0.38998182823733901</v>
      </c>
      <c r="G18" s="65">
        <v>1539</v>
      </c>
      <c r="H18" s="63" t="s">
        <v>30</v>
      </c>
      <c r="I18" s="63" t="s">
        <v>30</v>
      </c>
      <c r="J18" s="63">
        <v>18</v>
      </c>
      <c r="K18" s="63">
        <v>2</v>
      </c>
      <c r="L18" s="65">
        <v>23456</v>
      </c>
      <c r="M18" s="65">
        <v>4770</v>
      </c>
      <c r="N18" s="61">
        <v>44596</v>
      </c>
      <c r="O18" s="60" t="s">
        <v>31</v>
      </c>
      <c r="P18" s="57"/>
      <c r="Q18" s="88"/>
      <c r="R18" s="88"/>
      <c r="S18" s="88"/>
      <c r="T18" s="88"/>
      <c r="W18" s="89"/>
      <c r="X18" s="90"/>
      <c r="Y18" s="90"/>
      <c r="Z18" s="89"/>
      <c r="AA18" s="8"/>
      <c r="AB18" s="56"/>
      <c r="AC18" s="56"/>
    </row>
    <row r="19" spans="1:29" ht="25.35" customHeight="1">
      <c r="A19" s="59">
        <v>7</v>
      </c>
      <c r="B19" s="59">
        <v>8</v>
      </c>
      <c r="C19" s="45" t="s">
        <v>410</v>
      </c>
      <c r="D19" s="65">
        <v>6542.51</v>
      </c>
      <c r="E19" s="63">
        <v>7687.69</v>
      </c>
      <c r="F19" s="76">
        <f>(D19-E19)/E19</f>
        <v>-0.14896282238227601</v>
      </c>
      <c r="G19" s="65">
        <v>1208</v>
      </c>
      <c r="H19" s="63">
        <v>34</v>
      </c>
      <c r="I19" s="63">
        <f>G19/H19</f>
        <v>35.529411764705884</v>
      </c>
      <c r="J19" s="63">
        <v>8</v>
      </c>
      <c r="K19" s="63">
        <v>6</v>
      </c>
      <c r="L19" s="65">
        <v>157494</v>
      </c>
      <c r="M19" s="65">
        <v>30760</v>
      </c>
      <c r="N19" s="61">
        <v>44568</v>
      </c>
      <c r="O19" s="60" t="s">
        <v>112</v>
      </c>
      <c r="P19" s="57"/>
      <c r="Q19" s="88"/>
      <c r="R19" s="88"/>
      <c r="S19" s="88"/>
      <c r="T19" s="88"/>
      <c r="W19" s="89"/>
      <c r="X19" s="90"/>
      <c r="Y19" s="90"/>
      <c r="Z19" s="89"/>
      <c r="AA19" s="8"/>
      <c r="AB19" s="56"/>
      <c r="AC19" s="56"/>
    </row>
    <row r="20" spans="1:29" ht="25.35" customHeight="1">
      <c r="A20" s="59">
        <v>8</v>
      </c>
      <c r="B20" s="59">
        <v>6</v>
      </c>
      <c r="C20" s="45" t="s">
        <v>392</v>
      </c>
      <c r="D20" s="65">
        <v>6044.74</v>
      </c>
      <c r="E20" s="63">
        <v>10199.58</v>
      </c>
      <c r="F20" s="76">
        <f>(D20-E20)/E20</f>
        <v>-0.40735402830312623</v>
      </c>
      <c r="G20" s="65">
        <v>927</v>
      </c>
      <c r="H20" s="63">
        <v>23</v>
      </c>
      <c r="I20" s="63">
        <f>G20/H20</f>
        <v>40.304347826086953</v>
      </c>
      <c r="J20" s="63">
        <v>7</v>
      </c>
      <c r="K20" s="63">
        <v>9</v>
      </c>
      <c r="L20" s="65">
        <v>781906.42</v>
      </c>
      <c r="M20" s="65">
        <v>113381</v>
      </c>
      <c r="N20" s="61">
        <v>44547</v>
      </c>
      <c r="O20" s="60" t="s">
        <v>63</v>
      </c>
      <c r="P20" s="57"/>
      <c r="Q20" s="88"/>
      <c r="R20" s="88"/>
      <c r="S20" s="88"/>
      <c r="T20" s="88"/>
      <c r="W20" s="89"/>
      <c r="X20" s="90"/>
      <c r="Y20" s="90"/>
      <c r="Z20" s="89"/>
      <c r="AA20" s="8"/>
      <c r="AB20" s="56"/>
      <c r="AC20" s="56"/>
    </row>
    <row r="21" spans="1:29" ht="25.35" customHeight="1">
      <c r="A21" s="59">
        <v>9</v>
      </c>
      <c r="B21" s="59" t="s">
        <v>55</v>
      </c>
      <c r="C21" s="45" t="s">
        <v>462</v>
      </c>
      <c r="D21" s="65">
        <v>5804</v>
      </c>
      <c r="E21" s="63" t="s">
        <v>30</v>
      </c>
      <c r="F21" s="63" t="s">
        <v>30</v>
      </c>
      <c r="G21" s="65">
        <v>899</v>
      </c>
      <c r="H21" s="63" t="s">
        <v>30</v>
      </c>
      <c r="I21" s="63" t="s">
        <v>30</v>
      </c>
      <c r="J21" s="63">
        <v>17</v>
      </c>
      <c r="K21" s="63">
        <v>1</v>
      </c>
      <c r="L21" s="65">
        <v>5804</v>
      </c>
      <c r="M21" s="65">
        <v>899</v>
      </c>
      <c r="N21" s="61">
        <v>44603</v>
      </c>
      <c r="O21" s="60" t="s">
        <v>31</v>
      </c>
      <c r="P21" s="57"/>
      <c r="Q21" s="88"/>
      <c r="R21" s="88"/>
      <c r="S21" s="88"/>
      <c r="T21" s="88"/>
      <c r="W21" s="89"/>
      <c r="X21" s="90"/>
      <c r="Y21" s="90"/>
      <c r="Z21" s="89"/>
      <c r="AA21" s="8"/>
      <c r="AB21" s="56"/>
      <c r="AC21" s="56"/>
    </row>
    <row r="22" spans="1:29" ht="25.35" customHeight="1">
      <c r="A22" s="59">
        <v>10</v>
      </c>
      <c r="B22" s="59">
        <v>16</v>
      </c>
      <c r="C22" s="45" t="s">
        <v>356</v>
      </c>
      <c r="D22" s="65">
        <v>5418.91</v>
      </c>
      <c r="E22" s="63">
        <v>2636.97</v>
      </c>
      <c r="F22" s="76">
        <f>(D22-E22)/E22</f>
        <v>1.0549759762151258</v>
      </c>
      <c r="G22" s="65">
        <v>978</v>
      </c>
      <c r="H22" s="63">
        <v>17</v>
      </c>
      <c r="I22" s="63">
        <f t="shared" ref="I22:I29" si="0">G22/H22</f>
        <v>57.529411764705884</v>
      </c>
      <c r="J22" s="63">
        <v>5</v>
      </c>
      <c r="K22" s="63">
        <v>12</v>
      </c>
      <c r="L22" s="65">
        <v>192230</v>
      </c>
      <c r="M22" s="65">
        <v>38301</v>
      </c>
      <c r="N22" s="61">
        <v>44526</v>
      </c>
      <c r="O22" s="60" t="s">
        <v>32</v>
      </c>
      <c r="P22" s="57"/>
      <c r="Q22" s="88"/>
      <c r="R22" s="88"/>
      <c r="S22" s="88"/>
      <c r="T22" s="88"/>
      <c r="W22" s="89"/>
      <c r="X22" s="90"/>
      <c r="Y22" s="90"/>
      <c r="Z22" s="89"/>
      <c r="AA22" s="8"/>
      <c r="AB22" s="56"/>
      <c r="AC22" s="56"/>
    </row>
    <row r="23" spans="1:29" ht="25.35" customHeight="1">
      <c r="A23" s="16"/>
      <c r="B23" s="16"/>
      <c r="C23" s="39" t="s">
        <v>29</v>
      </c>
      <c r="D23" s="58">
        <f>SUM(D13:D22)</f>
        <v>151965.29999999999</v>
      </c>
      <c r="E23" s="58">
        <v>145058.24000000002</v>
      </c>
      <c r="F23" s="108">
        <f>(D23-E23)/E23</f>
        <v>4.7615771430840247E-2</v>
      </c>
      <c r="G23" s="58">
        <f t="shared" ref="G23" si="1">SUM(G13:G22)</f>
        <v>24170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X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X24" s="56"/>
      <c r="AB24" s="8"/>
    </row>
    <row r="25" spans="1:29" ht="25.35" customHeight="1">
      <c r="A25" s="59">
        <v>11</v>
      </c>
      <c r="B25" s="59">
        <v>5</v>
      </c>
      <c r="C25" s="45" t="s">
        <v>457</v>
      </c>
      <c r="D25" s="65">
        <v>5071.03</v>
      </c>
      <c r="E25" s="63">
        <v>10558.23</v>
      </c>
      <c r="F25" s="76">
        <f>(D25-E25)/E25</f>
        <v>-0.51970832232296515</v>
      </c>
      <c r="G25" s="65">
        <v>968</v>
      </c>
      <c r="H25" s="63">
        <v>47</v>
      </c>
      <c r="I25" s="63">
        <f t="shared" si="0"/>
        <v>20.595744680851062</v>
      </c>
      <c r="J25" s="63">
        <v>9</v>
      </c>
      <c r="K25" s="63">
        <v>2</v>
      </c>
      <c r="L25" s="65">
        <v>16946.97</v>
      </c>
      <c r="M25" s="65">
        <v>3228</v>
      </c>
      <c r="N25" s="61">
        <v>44596</v>
      </c>
      <c r="O25" s="60" t="s">
        <v>285</v>
      </c>
      <c r="P25" s="57"/>
      <c r="Q25" s="88"/>
      <c r="R25" s="88"/>
      <c r="S25" s="88"/>
      <c r="T25" s="88"/>
      <c r="V25" s="89"/>
      <c r="W25" s="89"/>
      <c r="X25" s="90"/>
      <c r="Y25" s="90"/>
      <c r="Z25" s="89"/>
      <c r="AA25" s="8"/>
      <c r="AB25" s="56"/>
      <c r="AC25" s="56"/>
    </row>
    <row r="26" spans="1:29" ht="25.35" customHeight="1">
      <c r="A26" s="59">
        <v>12</v>
      </c>
      <c r="B26" s="59">
        <v>4</v>
      </c>
      <c r="C26" s="45" t="s">
        <v>438</v>
      </c>
      <c r="D26" s="65">
        <v>5016.8599999999997</v>
      </c>
      <c r="E26" s="63">
        <v>10562.19</v>
      </c>
      <c r="F26" s="76">
        <f>(D26-E26)/E26</f>
        <v>-0.52501706558961736</v>
      </c>
      <c r="G26" s="65">
        <v>716</v>
      </c>
      <c r="H26" s="63">
        <v>21</v>
      </c>
      <c r="I26" s="63">
        <f t="shared" si="0"/>
        <v>34.095238095238095</v>
      </c>
      <c r="J26" s="63">
        <v>6</v>
      </c>
      <c r="K26" s="63">
        <v>4</v>
      </c>
      <c r="L26" s="65">
        <v>57707</v>
      </c>
      <c r="M26" s="65">
        <v>8894</v>
      </c>
      <c r="N26" s="61">
        <v>44582</v>
      </c>
      <c r="O26" s="60" t="s">
        <v>32</v>
      </c>
      <c r="P26" s="57"/>
      <c r="Q26" s="88"/>
      <c r="R26" s="88"/>
      <c r="S26" s="88"/>
      <c r="T26" s="88"/>
      <c r="V26" s="89"/>
      <c r="W26" s="89"/>
      <c r="X26" s="90"/>
      <c r="Y26" s="90"/>
      <c r="Z26" s="89"/>
      <c r="AA26" s="8"/>
      <c r="AB26" s="56"/>
      <c r="AC26" s="56"/>
    </row>
    <row r="27" spans="1:29" ht="25.35" customHeight="1">
      <c r="A27" s="59">
        <v>13</v>
      </c>
      <c r="B27" s="59">
        <v>9</v>
      </c>
      <c r="C27" s="45" t="s">
        <v>390</v>
      </c>
      <c r="D27" s="65">
        <v>4990.08</v>
      </c>
      <c r="E27" s="63">
        <v>7514.14</v>
      </c>
      <c r="F27" s="76">
        <f>(D27-E27)/E27</f>
        <v>-0.33590803471854402</v>
      </c>
      <c r="G27" s="65">
        <v>951</v>
      </c>
      <c r="H27" s="63">
        <v>29</v>
      </c>
      <c r="I27" s="63">
        <f t="shared" si="0"/>
        <v>32.793103448275865</v>
      </c>
      <c r="J27" s="63">
        <v>6</v>
      </c>
      <c r="K27" s="63">
        <v>8</v>
      </c>
      <c r="L27" s="65">
        <v>303277</v>
      </c>
      <c r="M27" s="65">
        <v>61552</v>
      </c>
      <c r="N27" s="61">
        <v>44554</v>
      </c>
      <c r="O27" s="60" t="s">
        <v>46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9"/>
      <c r="AA27" s="8"/>
      <c r="AB27" s="56"/>
      <c r="AC27" s="56"/>
    </row>
    <row r="28" spans="1:29" ht="25.35" customHeight="1">
      <c r="A28" s="59">
        <v>14</v>
      </c>
      <c r="B28" s="59" t="s">
        <v>55</v>
      </c>
      <c r="C28" s="45" t="s">
        <v>463</v>
      </c>
      <c r="D28" s="65">
        <v>4465.49</v>
      </c>
      <c r="E28" s="63" t="s">
        <v>30</v>
      </c>
      <c r="F28" s="63" t="s">
        <v>30</v>
      </c>
      <c r="G28" s="65">
        <v>630</v>
      </c>
      <c r="H28" s="63">
        <v>20</v>
      </c>
      <c r="I28" s="63">
        <f t="shared" si="0"/>
        <v>31.5</v>
      </c>
      <c r="J28" s="63">
        <v>6</v>
      </c>
      <c r="K28" s="63">
        <v>1</v>
      </c>
      <c r="L28" s="65">
        <v>4465</v>
      </c>
      <c r="M28" s="65">
        <v>630</v>
      </c>
      <c r="N28" s="61">
        <v>44603</v>
      </c>
      <c r="O28" s="60" t="s">
        <v>33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90"/>
      <c r="AA28" s="56"/>
      <c r="AB28" s="56"/>
    </row>
    <row r="29" spans="1:29" ht="25.35" customHeight="1">
      <c r="A29" s="59">
        <v>15</v>
      </c>
      <c r="B29" s="59">
        <v>7</v>
      </c>
      <c r="C29" s="45" t="s">
        <v>448</v>
      </c>
      <c r="D29" s="65">
        <v>3901.56</v>
      </c>
      <c r="E29" s="63">
        <v>8584.0300000000007</v>
      </c>
      <c r="F29" s="76">
        <f>(D29-E29)/E29</f>
        <v>-0.54548621102209582</v>
      </c>
      <c r="G29" s="65">
        <v>752</v>
      </c>
      <c r="H29" s="63">
        <v>30</v>
      </c>
      <c r="I29" s="63">
        <f t="shared" si="0"/>
        <v>25.066666666666666</v>
      </c>
      <c r="J29" s="63">
        <v>11</v>
      </c>
      <c r="K29" s="63">
        <v>3</v>
      </c>
      <c r="L29" s="65">
        <v>28771</v>
      </c>
      <c r="M29" s="65">
        <v>5431</v>
      </c>
      <c r="N29" s="61">
        <v>44589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90"/>
      <c r="AA29" s="56"/>
      <c r="AB29" s="56"/>
    </row>
    <row r="30" spans="1:29" ht="25.35" customHeight="1">
      <c r="A30" s="59">
        <v>16</v>
      </c>
      <c r="B30" s="59">
        <v>19</v>
      </c>
      <c r="C30" s="45" t="s">
        <v>431</v>
      </c>
      <c r="D30" s="65">
        <v>3202</v>
      </c>
      <c r="E30" s="63">
        <v>1383</v>
      </c>
      <c r="F30" s="76">
        <f>(D30-E30)/E30</f>
        <v>1.3152566883586407</v>
      </c>
      <c r="G30" s="65">
        <v>743</v>
      </c>
      <c r="H30" s="63" t="s">
        <v>30</v>
      </c>
      <c r="I30" s="63" t="s">
        <v>30</v>
      </c>
      <c r="J30" s="63">
        <v>3</v>
      </c>
      <c r="K30" s="63">
        <v>5</v>
      </c>
      <c r="L30" s="65">
        <v>45571</v>
      </c>
      <c r="M30" s="65">
        <v>7961</v>
      </c>
      <c r="N30" s="61">
        <v>44575</v>
      </c>
      <c r="O30" s="60" t="s">
        <v>31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90"/>
      <c r="AA30" s="56"/>
      <c r="AB30" s="56"/>
    </row>
    <row r="31" spans="1:29" ht="25.35" customHeight="1">
      <c r="A31" s="59">
        <v>17</v>
      </c>
      <c r="B31" s="59">
        <v>10</v>
      </c>
      <c r="C31" s="45" t="s">
        <v>437</v>
      </c>
      <c r="D31" s="65">
        <v>3118.37</v>
      </c>
      <c r="E31" s="63">
        <v>7118.57</v>
      </c>
      <c r="F31" s="76">
        <f>(D31-E31)/E31</f>
        <v>-0.5619387039812771</v>
      </c>
      <c r="G31" s="65">
        <v>609</v>
      </c>
      <c r="H31" s="63">
        <v>48</v>
      </c>
      <c r="I31" s="63">
        <f>G31/H31</f>
        <v>12.6875</v>
      </c>
      <c r="J31" s="63">
        <v>8</v>
      </c>
      <c r="K31" s="63">
        <v>4</v>
      </c>
      <c r="L31" s="65">
        <v>41163.97</v>
      </c>
      <c r="M31" s="65">
        <v>7626</v>
      </c>
      <c r="N31" s="61">
        <v>44582</v>
      </c>
      <c r="O31" s="60" t="s">
        <v>255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90"/>
      <c r="AA31" s="56"/>
      <c r="AB31" s="56"/>
    </row>
    <row r="32" spans="1:29" ht="25.35" customHeight="1">
      <c r="A32" s="59">
        <v>18</v>
      </c>
      <c r="B32" s="59">
        <v>11</v>
      </c>
      <c r="C32" s="45" t="s">
        <v>355</v>
      </c>
      <c r="D32" s="65">
        <v>2874.83</v>
      </c>
      <c r="E32" s="63">
        <v>5313.06</v>
      </c>
      <c r="F32" s="76">
        <f>(D32-E32)/E32</f>
        <v>-0.45891256639300143</v>
      </c>
      <c r="G32" s="65">
        <v>407</v>
      </c>
      <c r="H32" s="63">
        <v>12</v>
      </c>
      <c r="I32" s="63">
        <f>G32/H32</f>
        <v>33.916666666666664</v>
      </c>
      <c r="J32" s="63">
        <v>4</v>
      </c>
      <c r="K32" s="63">
        <v>10</v>
      </c>
      <c r="L32" s="65">
        <v>634290</v>
      </c>
      <c r="M32" s="65">
        <v>91409</v>
      </c>
      <c r="N32" s="61">
        <v>44526</v>
      </c>
      <c r="O32" s="60" t="s">
        <v>46</v>
      </c>
      <c r="P32" s="57"/>
      <c r="Q32" s="88"/>
      <c r="R32" s="88"/>
      <c r="S32" s="88"/>
      <c r="T32" s="88"/>
      <c r="U32" s="89"/>
      <c r="V32" s="89"/>
      <c r="W32" s="90"/>
      <c r="X32" s="90"/>
      <c r="Y32" s="8"/>
      <c r="Z32" s="89"/>
      <c r="AA32" s="56"/>
      <c r="AB32" s="56"/>
    </row>
    <row r="33" spans="1:28" ht="25.35" customHeight="1">
      <c r="A33" s="59">
        <v>19</v>
      </c>
      <c r="B33" s="59">
        <v>13</v>
      </c>
      <c r="C33" s="45" t="s">
        <v>450</v>
      </c>
      <c r="D33" s="65">
        <v>2453</v>
      </c>
      <c r="E33" s="63">
        <v>4146</v>
      </c>
      <c r="F33" s="76">
        <f>(D33-E33)/E33</f>
        <v>-0.40834539315002411</v>
      </c>
      <c r="G33" s="65">
        <v>384</v>
      </c>
      <c r="H33" s="63">
        <v>11</v>
      </c>
      <c r="I33" s="63">
        <f>G33/H33</f>
        <v>34.909090909090907</v>
      </c>
      <c r="J33" s="63">
        <v>5</v>
      </c>
      <c r="K33" s="63">
        <v>3</v>
      </c>
      <c r="L33" s="65">
        <v>19111</v>
      </c>
      <c r="M33" s="65">
        <v>3188</v>
      </c>
      <c r="N33" s="61">
        <v>44589</v>
      </c>
      <c r="O33" s="60" t="s">
        <v>59</v>
      </c>
      <c r="P33" s="57"/>
      <c r="Q33" s="88"/>
      <c r="R33" s="88"/>
      <c r="S33" s="88"/>
      <c r="T33" s="88"/>
      <c r="U33" s="89"/>
      <c r="V33" s="89"/>
      <c r="W33" s="89"/>
      <c r="X33" s="90"/>
      <c r="Y33" s="8"/>
      <c r="Z33" s="90"/>
      <c r="AA33" s="56"/>
      <c r="AB33" s="56"/>
    </row>
    <row r="34" spans="1:28" ht="25.35" customHeight="1">
      <c r="A34" s="59">
        <v>20</v>
      </c>
      <c r="B34" s="59" t="s">
        <v>55</v>
      </c>
      <c r="C34" s="45" t="s">
        <v>478</v>
      </c>
      <c r="D34" s="65">
        <v>1823.8</v>
      </c>
      <c r="E34" s="63" t="s">
        <v>30</v>
      </c>
      <c r="F34" s="63" t="s">
        <v>30</v>
      </c>
      <c r="G34" s="65">
        <v>262</v>
      </c>
      <c r="H34" s="63">
        <v>15</v>
      </c>
      <c r="I34" s="63">
        <f>G34/H34</f>
        <v>17.466666666666665</v>
      </c>
      <c r="J34" s="63">
        <v>5</v>
      </c>
      <c r="K34" s="63">
        <v>1</v>
      </c>
      <c r="L34" s="65">
        <v>1823.8</v>
      </c>
      <c r="M34" s="65">
        <v>262</v>
      </c>
      <c r="N34" s="61">
        <v>44603</v>
      </c>
      <c r="O34" s="60" t="s">
        <v>59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90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188882.31999999992</v>
      </c>
      <c r="E35" s="58">
        <v>175030.82</v>
      </c>
      <c r="F35" s="108">
        <f t="shared" ref="F35" si="2">(D35-E35)/E35</f>
        <v>7.9137491328669499E-2</v>
      </c>
      <c r="G35" s="58">
        <f t="shared" ref="G35" si="3">SUM(G23:G34)</f>
        <v>30592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X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X36" s="56"/>
      <c r="AB36" s="8"/>
    </row>
    <row r="37" spans="1:28" ht="25.35" customHeight="1">
      <c r="A37" s="59">
        <v>21</v>
      </c>
      <c r="B37" s="59" t="s">
        <v>55</v>
      </c>
      <c r="C37" s="45" t="s">
        <v>466</v>
      </c>
      <c r="D37" s="65">
        <v>1111</v>
      </c>
      <c r="E37" s="63" t="s">
        <v>30</v>
      </c>
      <c r="F37" s="63" t="s">
        <v>30</v>
      </c>
      <c r="G37" s="65">
        <v>221</v>
      </c>
      <c r="H37" s="63">
        <v>10</v>
      </c>
      <c r="I37" s="63">
        <f>G37/H37</f>
        <v>22.1</v>
      </c>
      <c r="J37" s="63">
        <v>4</v>
      </c>
      <c r="K37" s="63">
        <v>1</v>
      </c>
      <c r="L37" s="65">
        <v>1111</v>
      </c>
      <c r="M37" s="65">
        <v>221</v>
      </c>
      <c r="N37" s="61">
        <v>44603</v>
      </c>
      <c r="O37" s="60" t="s">
        <v>59</v>
      </c>
      <c r="P37" s="57"/>
      <c r="Q37" s="88"/>
      <c r="R37" s="88"/>
      <c r="S37" s="88"/>
      <c r="T37" s="88"/>
      <c r="U37" s="89"/>
      <c r="V37" s="89"/>
      <c r="W37" s="89"/>
      <c r="X37" s="90"/>
      <c r="Y37" s="8"/>
      <c r="Z37" s="90"/>
      <c r="AA37" s="56"/>
      <c r="AB37" s="56"/>
    </row>
    <row r="38" spans="1:28" ht="25.35" customHeight="1">
      <c r="A38" s="59">
        <v>22</v>
      </c>
      <c r="B38" s="59" t="s">
        <v>228</v>
      </c>
      <c r="C38" s="45" t="s">
        <v>480</v>
      </c>
      <c r="D38" s="65">
        <v>910.37</v>
      </c>
      <c r="E38" s="63" t="s">
        <v>30</v>
      </c>
      <c r="F38" s="63" t="s">
        <v>30</v>
      </c>
      <c r="G38" s="65">
        <v>193</v>
      </c>
      <c r="H38" s="63">
        <v>4</v>
      </c>
      <c r="I38" s="63">
        <f>G38/H38</f>
        <v>48.25</v>
      </c>
      <c r="J38" s="63">
        <v>4</v>
      </c>
      <c r="K38" s="63">
        <v>0</v>
      </c>
      <c r="L38" s="65">
        <v>910.37</v>
      </c>
      <c r="M38" s="65">
        <v>193</v>
      </c>
      <c r="N38" s="61" t="s">
        <v>230</v>
      </c>
      <c r="O38" s="60" t="s">
        <v>37</v>
      </c>
      <c r="P38" s="57"/>
      <c r="Q38" s="88"/>
      <c r="R38" s="88"/>
      <c r="S38" s="88"/>
      <c r="T38" s="88"/>
      <c r="U38" s="89"/>
      <c r="V38" s="89"/>
      <c r="W38" s="89"/>
      <c r="X38" s="90"/>
      <c r="Y38" s="8"/>
      <c r="Z38" s="90"/>
      <c r="AA38" s="56"/>
      <c r="AB38" s="56"/>
    </row>
    <row r="39" spans="1:28" ht="25.35" customHeight="1">
      <c r="A39" s="59">
        <v>23</v>
      </c>
      <c r="B39" s="59" t="s">
        <v>55</v>
      </c>
      <c r="C39" s="45" t="s">
        <v>471</v>
      </c>
      <c r="D39" s="65">
        <v>895.6</v>
      </c>
      <c r="E39" s="63" t="s">
        <v>30</v>
      </c>
      <c r="F39" s="63" t="s">
        <v>30</v>
      </c>
      <c r="G39" s="65">
        <v>119</v>
      </c>
      <c r="H39" s="63" t="s">
        <v>30</v>
      </c>
      <c r="I39" s="63" t="s">
        <v>30</v>
      </c>
      <c r="J39" s="63" t="s">
        <v>30</v>
      </c>
      <c r="K39" s="63">
        <v>1</v>
      </c>
      <c r="L39" s="65">
        <v>895.6</v>
      </c>
      <c r="M39" s="65">
        <v>119</v>
      </c>
      <c r="N39" s="61">
        <v>44603</v>
      </c>
      <c r="O39" s="60" t="s">
        <v>347</v>
      </c>
      <c r="P39" s="57"/>
      <c r="Q39" s="88"/>
      <c r="R39" s="88"/>
      <c r="S39" s="88"/>
      <c r="T39" s="88"/>
      <c r="U39" s="89"/>
      <c r="V39" s="89"/>
      <c r="W39" s="89"/>
      <c r="X39" s="90"/>
      <c r="Y39" s="8"/>
      <c r="Z39" s="90"/>
      <c r="AA39" s="56"/>
      <c r="AB39" s="56"/>
    </row>
    <row r="40" spans="1:28" ht="25.35" customHeight="1">
      <c r="A40" s="59">
        <v>24</v>
      </c>
      <c r="B40" s="59">
        <v>22</v>
      </c>
      <c r="C40" s="45" t="s">
        <v>432</v>
      </c>
      <c r="D40" s="65">
        <v>627</v>
      </c>
      <c r="E40" s="63">
        <v>854</v>
      </c>
      <c r="F40" s="76">
        <f t="shared" ref="F40:F47" si="4">(D40-E40)/E40</f>
        <v>-0.26580796252927402</v>
      </c>
      <c r="G40" s="65">
        <v>155</v>
      </c>
      <c r="H40" s="63" t="s">
        <v>30</v>
      </c>
      <c r="I40" s="63" t="s">
        <v>30</v>
      </c>
      <c r="J40" s="63">
        <v>3</v>
      </c>
      <c r="K40" s="63">
        <v>5</v>
      </c>
      <c r="L40" s="65">
        <v>24444</v>
      </c>
      <c r="M40" s="65">
        <v>5190</v>
      </c>
      <c r="N40" s="61">
        <v>44575</v>
      </c>
      <c r="O40" s="60" t="s">
        <v>31</v>
      </c>
      <c r="P40" s="57"/>
      <c r="Q40" s="88"/>
      <c r="R40" s="88"/>
      <c r="S40" s="88"/>
      <c r="T40" s="88"/>
      <c r="U40" s="89"/>
      <c r="V40" s="89"/>
      <c r="W40" s="89"/>
      <c r="X40" s="56"/>
      <c r="Y40" s="8"/>
      <c r="Z40" s="90"/>
      <c r="AA40" s="90"/>
      <c r="AB40" s="56"/>
    </row>
    <row r="41" spans="1:28" ht="25.35" customHeight="1">
      <c r="A41" s="59">
        <v>25</v>
      </c>
      <c r="B41" s="59">
        <v>21</v>
      </c>
      <c r="C41" s="45" t="s">
        <v>411</v>
      </c>
      <c r="D41" s="65">
        <v>590.29999999999995</v>
      </c>
      <c r="E41" s="63">
        <v>933.2</v>
      </c>
      <c r="F41" s="76">
        <f t="shared" si="4"/>
        <v>-0.36744534933561945</v>
      </c>
      <c r="G41" s="65">
        <v>80</v>
      </c>
      <c r="H41" s="63">
        <v>3</v>
      </c>
      <c r="I41" s="63">
        <f t="shared" ref="I41:I54" si="5">G41/H41</f>
        <v>26.666666666666668</v>
      </c>
      <c r="J41" s="63">
        <v>1</v>
      </c>
      <c r="K41" s="63">
        <v>7</v>
      </c>
      <c r="L41" s="65">
        <v>62028</v>
      </c>
      <c r="M41" s="65">
        <v>9422</v>
      </c>
      <c r="N41" s="61">
        <v>44561</v>
      </c>
      <c r="O41" s="60" t="s">
        <v>32</v>
      </c>
      <c r="P41" s="57"/>
      <c r="Q41" s="88"/>
      <c r="R41" s="88"/>
      <c r="S41" s="88"/>
      <c r="T41" s="88"/>
      <c r="U41" s="89"/>
      <c r="V41" s="89"/>
      <c r="W41" s="89"/>
      <c r="X41" s="90"/>
      <c r="Y41" s="8"/>
      <c r="Z41" s="90"/>
      <c r="AA41" s="56"/>
      <c r="AB41" s="56"/>
    </row>
    <row r="42" spans="1:28" ht="25.35" customHeight="1">
      <c r="A42" s="59">
        <v>26</v>
      </c>
      <c r="B42" s="93">
        <v>20</v>
      </c>
      <c r="C42" s="45" t="s">
        <v>461</v>
      </c>
      <c r="D42" s="65">
        <v>406.22</v>
      </c>
      <c r="E42" s="63">
        <v>1219.7</v>
      </c>
      <c r="F42" s="76">
        <f t="shared" si="4"/>
        <v>-0.6669508895630073</v>
      </c>
      <c r="G42" s="65">
        <v>79</v>
      </c>
      <c r="H42" s="63">
        <v>14</v>
      </c>
      <c r="I42" s="63">
        <f t="shared" si="5"/>
        <v>5.6428571428571432</v>
      </c>
      <c r="J42" s="63">
        <v>4</v>
      </c>
      <c r="K42" s="63">
        <v>2</v>
      </c>
      <c r="L42" s="65">
        <v>2071.02</v>
      </c>
      <c r="M42" s="65">
        <v>366</v>
      </c>
      <c r="N42" s="61">
        <v>44596</v>
      </c>
      <c r="O42" s="60" t="s">
        <v>48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90"/>
      <c r="AA42" s="8"/>
      <c r="AB42" s="56"/>
    </row>
    <row r="43" spans="1:28" ht="25.35" customHeight="1">
      <c r="A43" s="59">
        <v>27</v>
      </c>
      <c r="B43" s="107">
        <v>31</v>
      </c>
      <c r="C43" s="45" t="s">
        <v>366</v>
      </c>
      <c r="D43" s="65">
        <v>367</v>
      </c>
      <c r="E43" s="63">
        <v>142</v>
      </c>
      <c r="F43" s="76">
        <f t="shared" si="4"/>
        <v>1.5845070422535212</v>
      </c>
      <c r="G43" s="65">
        <v>84</v>
      </c>
      <c r="H43" s="63">
        <v>2</v>
      </c>
      <c r="I43" s="63">
        <f t="shared" si="5"/>
        <v>42</v>
      </c>
      <c r="J43" s="63">
        <v>2</v>
      </c>
      <c r="K43" s="63" t="s">
        <v>30</v>
      </c>
      <c r="L43" s="65">
        <v>11116</v>
      </c>
      <c r="M43" s="65">
        <v>2283</v>
      </c>
      <c r="N43" s="61">
        <v>44533</v>
      </c>
      <c r="O43" s="60" t="s">
        <v>59</v>
      </c>
      <c r="P43" s="57"/>
      <c r="Q43" s="88"/>
      <c r="R43" s="88"/>
      <c r="S43" s="88"/>
      <c r="T43" s="88"/>
      <c r="U43" s="89"/>
      <c r="V43" s="89"/>
      <c r="W43" s="89"/>
      <c r="X43" s="90"/>
      <c r="Y43" s="8"/>
      <c r="Z43" s="90"/>
      <c r="AA43" s="56"/>
      <c r="AB43" s="56"/>
    </row>
    <row r="44" spans="1:28" ht="25.35" customHeight="1">
      <c r="A44" s="59">
        <v>28</v>
      </c>
      <c r="B44" s="59">
        <v>28</v>
      </c>
      <c r="C44" s="45" t="s">
        <v>435</v>
      </c>
      <c r="D44" s="65">
        <v>157</v>
      </c>
      <c r="E44" s="63">
        <v>258</v>
      </c>
      <c r="F44" s="76">
        <f t="shared" si="4"/>
        <v>-0.39147286821705424</v>
      </c>
      <c r="G44" s="65">
        <v>27</v>
      </c>
      <c r="H44" s="63">
        <v>2</v>
      </c>
      <c r="I44" s="63">
        <f t="shared" si="5"/>
        <v>13.5</v>
      </c>
      <c r="J44" s="63">
        <v>2</v>
      </c>
      <c r="K44" s="63">
        <v>4</v>
      </c>
      <c r="L44" s="65">
        <v>8782.6299999999992</v>
      </c>
      <c r="M44" s="65">
        <v>1362</v>
      </c>
      <c r="N44" s="61">
        <v>44582</v>
      </c>
      <c r="O44" s="60" t="s">
        <v>37</v>
      </c>
      <c r="P44" s="57"/>
      <c r="Q44" s="88"/>
      <c r="R44" s="88"/>
      <c r="S44" s="88"/>
      <c r="T44" s="88"/>
      <c r="U44" s="89"/>
      <c r="V44" s="89"/>
      <c r="W44" s="56"/>
      <c r="X44" s="90"/>
      <c r="Y44" s="90"/>
      <c r="Z44" s="89"/>
    </row>
    <row r="45" spans="1:28" ht="25.35" customHeight="1">
      <c r="A45" s="59">
        <v>29</v>
      </c>
      <c r="B45" s="107">
        <v>27</v>
      </c>
      <c r="C45" s="45" t="s">
        <v>422</v>
      </c>
      <c r="D45" s="65">
        <v>146.6</v>
      </c>
      <c r="E45" s="63">
        <v>310</v>
      </c>
      <c r="F45" s="76">
        <f t="shared" si="4"/>
        <v>-0.52709677419354839</v>
      </c>
      <c r="G45" s="65">
        <v>40</v>
      </c>
      <c r="H45" s="63">
        <v>6</v>
      </c>
      <c r="I45" s="63">
        <f t="shared" si="5"/>
        <v>6.666666666666667</v>
      </c>
      <c r="J45" s="63">
        <v>4</v>
      </c>
      <c r="K45" s="63">
        <v>6</v>
      </c>
      <c r="L45" s="65">
        <v>2207.6999999999998</v>
      </c>
      <c r="M45" s="65">
        <v>421</v>
      </c>
      <c r="N45" s="61">
        <v>44568</v>
      </c>
      <c r="O45" s="60" t="s">
        <v>48</v>
      </c>
      <c r="P45" s="57"/>
      <c r="Q45" s="88"/>
      <c r="R45" s="88"/>
      <c r="S45" s="88"/>
      <c r="T45" s="88"/>
      <c r="U45" s="89"/>
      <c r="V45" s="89"/>
      <c r="W45" s="89"/>
      <c r="X45" s="90"/>
      <c r="Y45" s="8"/>
      <c r="Z45" s="90"/>
      <c r="AA45" s="56"/>
      <c r="AB45" s="56"/>
    </row>
    <row r="46" spans="1:28" ht="25.35" customHeight="1">
      <c r="A46" s="59">
        <v>30</v>
      </c>
      <c r="B46" s="59">
        <v>18</v>
      </c>
      <c r="C46" s="45" t="s">
        <v>436</v>
      </c>
      <c r="D46" s="65">
        <v>139.18</v>
      </c>
      <c r="E46" s="63">
        <v>2019.14</v>
      </c>
      <c r="F46" s="76">
        <f t="shared" si="4"/>
        <v>-0.93106966332200836</v>
      </c>
      <c r="G46" s="65">
        <v>32</v>
      </c>
      <c r="H46" s="63">
        <v>5</v>
      </c>
      <c r="I46" s="63">
        <f t="shared" si="5"/>
        <v>6.4</v>
      </c>
      <c r="J46" s="63">
        <v>2</v>
      </c>
      <c r="K46" s="63">
        <v>4</v>
      </c>
      <c r="L46" s="65">
        <v>15152.52</v>
      </c>
      <c r="M46" s="65">
        <v>3098</v>
      </c>
      <c r="N46" s="61">
        <v>44582</v>
      </c>
      <c r="O46" s="60" t="s">
        <v>27</v>
      </c>
      <c r="P46" s="57"/>
      <c r="Q46" s="88"/>
      <c r="R46" s="88"/>
      <c r="S46" s="88"/>
      <c r="T46" s="88"/>
      <c r="U46" s="89"/>
      <c r="V46" s="89"/>
      <c r="W46" s="89"/>
      <c r="X46" s="90"/>
      <c r="Y46" s="8"/>
      <c r="Z46" s="90"/>
      <c r="AA46" s="56"/>
      <c r="AB46" s="56"/>
    </row>
    <row r="47" spans="1:28" ht="25.35" customHeight="1">
      <c r="A47" s="16"/>
      <c r="B47" s="16"/>
      <c r="C47" s="39" t="s">
        <v>129</v>
      </c>
      <c r="D47" s="58">
        <f>SUM(D35:D46)</f>
        <v>194232.58999999991</v>
      </c>
      <c r="E47" s="58">
        <v>179756.37000000002</v>
      </c>
      <c r="F47" s="108">
        <f t="shared" si="4"/>
        <v>8.053244510889869E-2</v>
      </c>
      <c r="G47" s="58">
        <f>SUM(G35:G46)</f>
        <v>31622</v>
      </c>
      <c r="H47" s="58"/>
      <c r="I47" s="19"/>
      <c r="J47" s="18"/>
      <c r="K47" s="20"/>
      <c r="L47" s="21"/>
      <c r="M47" s="25"/>
      <c r="N47" s="22"/>
      <c r="O47" s="77"/>
      <c r="P47" s="57"/>
      <c r="W47" s="33"/>
      <c r="X47" s="56"/>
      <c r="AB47" s="8"/>
    </row>
    <row r="48" spans="1:28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  <c r="W48" s="33"/>
      <c r="X48" s="56"/>
      <c r="AB48" s="8"/>
    </row>
    <row r="49" spans="1:28" ht="25.35" customHeight="1">
      <c r="A49" s="59">
        <v>31</v>
      </c>
      <c r="B49" s="107">
        <v>30</v>
      </c>
      <c r="C49" s="81" t="s">
        <v>66</v>
      </c>
      <c r="D49" s="65">
        <v>120</v>
      </c>
      <c r="E49" s="63">
        <v>181</v>
      </c>
      <c r="F49" s="76">
        <f>(D49-E49)/E49</f>
        <v>-0.33701657458563539</v>
      </c>
      <c r="G49" s="65">
        <v>21</v>
      </c>
      <c r="H49" s="63">
        <v>1</v>
      </c>
      <c r="I49" s="63">
        <f>G49/H49</f>
        <v>21</v>
      </c>
      <c r="J49" s="63">
        <v>1</v>
      </c>
      <c r="K49" s="63" t="s">
        <v>30</v>
      </c>
      <c r="L49" s="65">
        <v>24581</v>
      </c>
      <c r="M49" s="65">
        <v>4358</v>
      </c>
      <c r="N49" s="61">
        <v>44323</v>
      </c>
      <c r="O49" s="60" t="s">
        <v>32</v>
      </c>
      <c r="P49" s="57"/>
      <c r="Q49" s="88"/>
      <c r="R49" s="88"/>
      <c r="S49" s="88"/>
      <c r="T49" s="88"/>
      <c r="U49" s="89"/>
      <c r="V49" s="89"/>
      <c r="W49" s="89"/>
      <c r="X49" s="90"/>
      <c r="Y49" s="8"/>
      <c r="Z49" s="90"/>
      <c r="AA49" s="56"/>
      <c r="AB49" s="56"/>
    </row>
    <row r="50" spans="1:28" ht="25.35" customHeight="1">
      <c r="A50" s="59">
        <v>32</v>
      </c>
      <c r="B50" s="63" t="s">
        <v>30</v>
      </c>
      <c r="C50" s="45" t="s">
        <v>334</v>
      </c>
      <c r="D50" s="65">
        <v>104</v>
      </c>
      <c r="E50" s="63" t="s">
        <v>30</v>
      </c>
      <c r="F50" s="63" t="s">
        <v>30</v>
      </c>
      <c r="G50" s="65">
        <v>26</v>
      </c>
      <c r="H50" s="63">
        <v>1</v>
      </c>
      <c r="I50" s="63">
        <f t="shared" si="5"/>
        <v>26</v>
      </c>
      <c r="J50" s="63">
        <v>1</v>
      </c>
      <c r="K50" s="63" t="s">
        <v>30</v>
      </c>
      <c r="L50" s="65">
        <v>17255</v>
      </c>
      <c r="M50" s="65">
        <v>3966</v>
      </c>
      <c r="N50" s="61">
        <v>44512</v>
      </c>
      <c r="O50" s="60" t="s">
        <v>33</v>
      </c>
      <c r="P50" s="57"/>
      <c r="Q50" s="88"/>
      <c r="R50" s="88"/>
      <c r="S50" s="88"/>
      <c r="T50" s="88"/>
      <c r="U50" s="89"/>
      <c r="V50" s="89"/>
      <c r="W50" s="89"/>
      <c r="X50" s="56"/>
      <c r="Y50" s="8"/>
      <c r="Z50" s="90"/>
      <c r="AA50" s="56"/>
      <c r="AB50" s="90"/>
    </row>
    <row r="51" spans="1:28" ht="25.35" customHeight="1">
      <c r="A51" s="59">
        <v>33</v>
      </c>
      <c r="B51" s="115">
        <v>32</v>
      </c>
      <c r="C51" s="45" t="s">
        <v>423</v>
      </c>
      <c r="D51" s="65">
        <v>87</v>
      </c>
      <c r="E51" s="63">
        <v>95</v>
      </c>
      <c r="F51" s="76">
        <f>(D51-E51)/E51</f>
        <v>-8.4210526315789472E-2</v>
      </c>
      <c r="G51" s="65">
        <v>19</v>
      </c>
      <c r="H51" s="63">
        <v>1</v>
      </c>
      <c r="I51" s="63">
        <f t="shared" si="5"/>
        <v>19</v>
      </c>
      <c r="J51" s="63">
        <v>1</v>
      </c>
      <c r="K51" s="63">
        <v>4</v>
      </c>
      <c r="L51" s="65">
        <v>3174</v>
      </c>
      <c r="M51" s="65">
        <v>660</v>
      </c>
      <c r="N51" s="61">
        <v>44568</v>
      </c>
      <c r="O51" s="60" t="s">
        <v>59</v>
      </c>
      <c r="P51" s="57"/>
      <c r="Q51" s="88"/>
      <c r="R51" s="88"/>
      <c r="S51" s="88"/>
      <c r="T51" s="88"/>
      <c r="U51" s="89"/>
      <c r="V51" s="89"/>
      <c r="W51" s="89"/>
      <c r="X51" s="56"/>
      <c r="Y51" s="8"/>
      <c r="Z51" s="90"/>
      <c r="AA51" s="56"/>
      <c r="AB51" s="90"/>
    </row>
    <row r="52" spans="1:28" ht="25.35" customHeight="1">
      <c r="A52" s="59">
        <v>34</v>
      </c>
      <c r="B52" s="63" t="s">
        <v>30</v>
      </c>
      <c r="C52" s="45" t="s">
        <v>472</v>
      </c>
      <c r="D52" s="65">
        <v>75</v>
      </c>
      <c r="E52" s="63" t="s">
        <v>30</v>
      </c>
      <c r="F52" s="63" t="s">
        <v>30</v>
      </c>
      <c r="G52" s="65">
        <v>11</v>
      </c>
      <c r="H52" s="63">
        <v>1</v>
      </c>
      <c r="I52" s="63">
        <f t="shared" si="5"/>
        <v>11</v>
      </c>
      <c r="J52" s="63">
        <v>1</v>
      </c>
      <c r="K52" s="63" t="s">
        <v>30</v>
      </c>
      <c r="L52" s="65">
        <v>50085</v>
      </c>
      <c r="M52" s="65">
        <v>8579</v>
      </c>
      <c r="N52" s="61">
        <v>44512</v>
      </c>
      <c r="O52" s="60" t="s">
        <v>33</v>
      </c>
      <c r="P52" s="57"/>
      <c r="Q52" s="88"/>
      <c r="R52" s="88"/>
      <c r="S52" s="88"/>
      <c r="T52" s="88"/>
      <c r="U52" s="89"/>
      <c r="V52" s="89"/>
      <c r="W52" s="89"/>
      <c r="X52" s="8"/>
      <c r="Y52" s="56"/>
      <c r="Z52" s="90"/>
      <c r="AA52" s="90"/>
      <c r="AB52" s="56"/>
    </row>
    <row r="53" spans="1:28" ht="25.35" customHeight="1">
      <c r="A53" s="59">
        <v>35</v>
      </c>
      <c r="B53" s="59">
        <v>26</v>
      </c>
      <c r="C53" s="45" t="s">
        <v>363</v>
      </c>
      <c r="D53" s="65">
        <v>72</v>
      </c>
      <c r="E53" s="63">
        <v>393.45</v>
      </c>
      <c r="F53" s="76">
        <f>(D53-E53)/E53</f>
        <v>-0.81700343118566532</v>
      </c>
      <c r="G53" s="65">
        <v>12</v>
      </c>
      <c r="H53" s="63">
        <v>1</v>
      </c>
      <c r="I53" s="63">
        <f t="shared" si="5"/>
        <v>12</v>
      </c>
      <c r="J53" s="63">
        <v>1</v>
      </c>
      <c r="K53" s="63" t="s">
        <v>30</v>
      </c>
      <c r="L53" s="65">
        <v>10964.86</v>
      </c>
      <c r="M53" s="65">
        <v>1962</v>
      </c>
      <c r="N53" s="61">
        <v>44533</v>
      </c>
      <c r="O53" s="60" t="s">
        <v>37</v>
      </c>
      <c r="P53" s="57"/>
      <c r="Q53" s="88"/>
      <c r="R53" s="88"/>
      <c r="S53" s="88"/>
      <c r="T53" s="88"/>
      <c r="U53" s="89"/>
      <c r="V53" s="89"/>
      <c r="W53" s="89"/>
      <c r="X53" s="90"/>
      <c r="Y53" s="8"/>
      <c r="Z53" s="90"/>
      <c r="AA53" s="56"/>
      <c r="AB53" s="56"/>
    </row>
    <row r="54" spans="1:28" ht="25.35" customHeight="1">
      <c r="A54" s="59">
        <v>36</v>
      </c>
      <c r="B54" s="107">
        <v>29</v>
      </c>
      <c r="C54" s="45" t="s">
        <v>451</v>
      </c>
      <c r="D54" s="65">
        <v>59</v>
      </c>
      <c r="E54" s="63">
        <v>253</v>
      </c>
      <c r="F54" s="76">
        <f>(D54-E54)/E54</f>
        <v>-0.76679841897233203</v>
      </c>
      <c r="G54" s="65">
        <v>12</v>
      </c>
      <c r="H54" s="63">
        <v>1</v>
      </c>
      <c r="I54" s="63">
        <f t="shared" si="5"/>
        <v>12</v>
      </c>
      <c r="J54" s="63">
        <v>1</v>
      </c>
      <c r="K54" s="63">
        <v>7</v>
      </c>
      <c r="L54" s="65">
        <v>7967</v>
      </c>
      <c r="M54" s="65">
        <v>1482</v>
      </c>
      <c r="N54" s="61">
        <v>44561</v>
      </c>
      <c r="O54" s="60" t="s">
        <v>59</v>
      </c>
      <c r="P54" s="57"/>
      <c r="Q54" s="88"/>
      <c r="R54" s="88"/>
      <c r="S54" s="88"/>
      <c r="T54" s="88"/>
      <c r="U54" s="89"/>
      <c r="V54" s="89"/>
      <c r="W54" s="89"/>
      <c r="X54" s="90"/>
      <c r="Y54" s="8"/>
      <c r="Z54" s="90"/>
      <c r="AA54" s="56"/>
      <c r="AB54" s="56"/>
    </row>
    <row r="55" spans="1:28" ht="25.35" customHeight="1">
      <c r="A55" s="59">
        <v>37</v>
      </c>
      <c r="B55" s="59">
        <v>24</v>
      </c>
      <c r="C55" s="45" t="s">
        <v>439</v>
      </c>
      <c r="D55" s="65">
        <v>44</v>
      </c>
      <c r="E55" s="63">
        <v>404</v>
      </c>
      <c r="F55" s="76">
        <f>(D55-E55)/E55</f>
        <v>-0.8910891089108911</v>
      </c>
      <c r="G55" s="65">
        <v>12</v>
      </c>
      <c r="H55" s="63" t="s">
        <v>30</v>
      </c>
      <c r="I55" s="63" t="s">
        <v>30</v>
      </c>
      <c r="J55" s="63">
        <v>1</v>
      </c>
      <c r="K55" s="63">
        <v>4</v>
      </c>
      <c r="L55" s="65">
        <v>9000</v>
      </c>
      <c r="M55" s="65">
        <v>1429</v>
      </c>
      <c r="N55" s="61">
        <v>44582</v>
      </c>
      <c r="O55" s="60" t="s">
        <v>31</v>
      </c>
      <c r="P55" s="57"/>
      <c r="Q55" s="88"/>
      <c r="R55" s="88"/>
      <c r="S55" s="88"/>
      <c r="T55" s="88"/>
      <c r="U55" s="89"/>
      <c r="V55" s="89"/>
      <c r="W55" s="89"/>
      <c r="X55" s="90"/>
      <c r="Z55" s="90"/>
      <c r="AB55" s="56"/>
    </row>
    <row r="56" spans="1:28" ht="25.35" customHeight="1">
      <c r="A56" s="59">
        <v>38</v>
      </c>
      <c r="B56" s="59">
        <v>17</v>
      </c>
      <c r="C56" s="45" t="s">
        <v>424</v>
      </c>
      <c r="D56" s="65">
        <v>9</v>
      </c>
      <c r="E56" s="63">
        <v>2178.11</v>
      </c>
      <c r="F56" s="76">
        <f>(D56-E56)/E56</f>
        <v>-0.99586797728305732</v>
      </c>
      <c r="G56" s="65">
        <v>2</v>
      </c>
      <c r="H56" s="63">
        <v>1</v>
      </c>
      <c r="I56" s="63">
        <f>G56/H56</f>
        <v>2</v>
      </c>
      <c r="J56" s="63">
        <v>1</v>
      </c>
      <c r="K56" s="63">
        <v>6</v>
      </c>
      <c r="L56" s="65">
        <v>44462</v>
      </c>
      <c r="M56" s="65">
        <v>6426</v>
      </c>
      <c r="N56" s="61">
        <v>44568</v>
      </c>
      <c r="O56" s="60" t="s">
        <v>33</v>
      </c>
      <c r="P56" s="57"/>
      <c r="Q56" s="88"/>
      <c r="R56" s="88"/>
      <c r="S56" s="88"/>
      <c r="T56" s="88"/>
      <c r="U56" s="89"/>
      <c r="V56" s="89"/>
      <c r="W56" s="89"/>
      <c r="X56" s="56"/>
      <c r="Y56" s="8"/>
      <c r="Z56" s="90"/>
      <c r="AA56" s="56"/>
      <c r="AB56" s="90"/>
    </row>
    <row r="57" spans="1:28" ht="25.35" customHeight="1">
      <c r="A57" s="16"/>
      <c r="B57" s="16"/>
      <c r="C57" s="39" t="s">
        <v>141</v>
      </c>
      <c r="D57" s="58">
        <f>SUM(D47:D56)</f>
        <v>194802.58999999991</v>
      </c>
      <c r="E57" s="58">
        <v>179993.37000000002</v>
      </c>
      <c r="F57" s="108">
        <f>(D57-E57)/E57</f>
        <v>8.2276474961271537E-2</v>
      </c>
      <c r="G57" s="58">
        <f t="shared" ref="G57" si="6">SUM(G47:G56)</f>
        <v>31737</v>
      </c>
      <c r="H57" s="58"/>
      <c r="I57" s="19"/>
      <c r="J57" s="18"/>
      <c r="K57" s="20"/>
      <c r="L57" s="21"/>
      <c r="M57" s="25"/>
      <c r="N57" s="22"/>
      <c r="O57" s="77"/>
    </row>
    <row r="58" spans="1:28" ht="23.1" customHeight="1">
      <c r="R58" s="57"/>
    </row>
    <row r="59" spans="1:28" ht="17.25" customHeight="1">
      <c r="R59" s="57"/>
    </row>
    <row r="71" spans="16:18">
      <c r="R71" s="57"/>
    </row>
    <row r="75" spans="16:18">
      <c r="P75" s="57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295</v>
      </c>
      <c r="E6" s="4" t="s">
        <v>288</v>
      </c>
      <c r="F6" s="226"/>
      <c r="G6" s="4" t="s">
        <v>295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61"/>
      <c r="E9" s="161"/>
      <c r="F9" s="225" t="s">
        <v>15</v>
      </c>
      <c r="G9" s="161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3"/>
      <c r="B10" s="223"/>
      <c r="C10" s="226"/>
      <c r="D10" s="162" t="s">
        <v>296</v>
      </c>
      <c r="E10" s="162" t="s">
        <v>289</v>
      </c>
      <c r="F10" s="226"/>
      <c r="G10" s="162" t="s">
        <v>296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3"/>
      <c r="B11" s="223"/>
      <c r="C11" s="226"/>
      <c r="D11" s="162" t="s">
        <v>14</v>
      </c>
      <c r="E11" s="4" t="s">
        <v>14</v>
      </c>
      <c r="F11" s="226"/>
      <c r="G11" s="162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3"/>
      <c r="B12" s="224"/>
      <c r="C12" s="227"/>
      <c r="D12" s="163"/>
      <c r="E12" s="5" t="s">
        <v>2</v>
      </c>
      <c r="F12" s="227"/>
      <c r="G12" s="163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287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55</v>
      </c>
      <c r="C14" s="45" t="s">
        <v>300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271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272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283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55</v>
      </c>
      <c r="C18" s="45" t="s">
        <v>297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274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55</v>
      </c>
      <c r="C20" s="45" t="s">
        <v>299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229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112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260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298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196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253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256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227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100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254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255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184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63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226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66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205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204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301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290</v>
      </c>
      <c r="F1" s="2"/>
      <c r="G1" s="2"/>
      <c r="H1" s="2"/>
      <c r="I1" s="2"/>
    </row>
    <row r="2" spans="1:26" ht="19.5" customHeight="1">
      <c r="E2" s="2" t="s">
        <v>291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288</v>
      </c>
      <c r="E6" s="4" t="s">
        <v>278</v>
      </c>
      <c r="F6" s="226"/>
      <c r="G6" s="4" t="s">
        <v>278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55"/>
      <c r="E9" s="155"/>
      <c r="F9" s="225" t="s">
        <v>15</v>
      </c>
      <c r="G9" s="15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3"/>
      <c r="B10" s="223"/>
      <c r="C10" s="226"/>
      <c r="D10" s="156" t="s">
        <v>289</v>
      </c>
      <c r="E10" s="159" t="s">
        <v>279</v>
      </c>
      <c r="F10" s="226"/>
      <c r="G10" s="156" t="s">
        <v>279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3"/>
      <c r="B11" s="223"/>
      <c r="C11" s="226"/>
      <c r="D11" s="156" t="s">
        <v>14</v>
      </c>
      <c r="E11" s="4" t="s">
        <v>14</v>
      </c>
      <c r="F11" s="226"/>
      <c r="G11" s="15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3"/>
      <c r="B12" s="224"/>
      <c r="C12" s="227"/>
      <c r="D12" s="157"/>
      <c r="E12" s="5" t="s">
        <v>2</v>
      </c>
      <c r="F12" s="227"/>
      <c r="G12" s="15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287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46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271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272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283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274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273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229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260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298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256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227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196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247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205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253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254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255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184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63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156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474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286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226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100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223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282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292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280</v>
      </c>
      <c r="F1" s="2"/>
      <c r="G1" s="2"/>
      <c r="H1" s="2"/>
      <c r="I1" s="2"/>
    </row>
    <row r="2" spans="1:26" ht="19.5" customHeight="1">
      <c r="E2" s="2" t="s">
        <v>281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278</v>
      </c>
      <c r="E6" s="4" t="s">
        <v>267</v>
      </c>
      <c r="F6" s="226"/>
      <c r="G6" s="4" t="s">
        <v>278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58"/>
      <c r="E9" s="158"/>
      <c r="F9" s="225" t="s">
        <v>15</v>
      </c>
      <c r="G9" s="15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3"/>
      <c r="B10" s="223"/>
      <c r="C10" s="226"/>
      <c r="D10" s="159" t="s">
        <v>279</v>
      </c>
      <c r="E10" s="159" t="s">
        <v>268</v>
      </c>
      <c r="F10" s="226"/>
      <c r="G10" s="159" t="s">
        <v>279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3"/>
      <c r="B11" s="223"/>
      <c r="C11" s="226"/>
      <c r="D11" s="159" t="s">
        <v>14</v>
      </c>
      <c r="E11" s="4" t="s">
        <v>14</v>
      </c>
      <c r="F11" s="226"/>
      <c r="G11" s="15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3"/>
      <c r="B12" s="224"/>
      <c r="C12" s="227"/>
      <c r="D12" s="160"/>
      <c r="E12" s="5" t="s">
        <v>2</v>
      </c>
      <c r="F12" s="227"/>
      <c r="G12" s="16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271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272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46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274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298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260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229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256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55</v>
      </c>
      <c r="C20" s="45" t="s">
        <v>282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196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253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228</v>
      </c>
      <c r="C25" s="45" t="s">
        <v>283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230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55</v>
      </c>
      <c r="C26" s="45" t="s">
        <v>474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286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184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63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254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255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55</v>
      </c>
      <c r="C29" s="45" t="s">
        <v>284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285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223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252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205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204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277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276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183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100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226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247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258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217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218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275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269</v>
      </c>
      <c r="F1" s="2"/>
      <c r="G1" s="2"/>
      <c r="H1" s="2"/>
      <c r="I1" s="2"/>
    </row>
    <row r="2" spans="1:26" ht="19.5" customHeight="1">
      <c r="E2" s="2" t="s">
        <v>270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267</v>
      </c>
      <c r="E6" s="4" t="s">
        <v>262</v>
      </c>
      <c r="F6" s="226"/>
      <c r="G6" s="4" t="s">
        <v>262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52"/>
      <c r="E9" s="152"/>
      <c r="F9" s="225" t="s">
        <v>15</v>
      </c>
      <c r="G9" s="15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3"/>
      <c r="B10" s="223"/>
      <c r="C10" s="226"/>
      <c r="D10" s="153" t="s">
        <v>268</v>
      </c>
      <c r="E10" s="153" t="s">
        <v>263</v>
      </c>
      <c r="F10" s="226"/>
      <c r="G10" s="153" t="s">
        <v>263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3"/>
      <c r="B11" s="223"/>
      <c r="C11" s="226"/>
      <c r="D11" s="153" t="s">
        <v>14</v>
      </c>
      <c r="E11" s="4" t="s">
        <v>14</v>
      </c>
      <c r="F11" s="226"/>
      <c r="G11" s="15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3"/>
      <c r="B12" s="224"/>
      <c r="C12" s="227"/>
      <c r="D12" s="154"/>
      <c r="E12" s="5" t="s">
        <v>2</v>
      </c>
      <c r="F12" s="227"/>
      <c r="G12" s="15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271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55</v>
      </c>
      <c r="C14" s="45" t="s">
        <v>272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46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55</v>
      </c>
      <c r="C15" s="45" t="s">
        <v>274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260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256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229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227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253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196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254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255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252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223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184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63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261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205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204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226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258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55</v>
      </c>
      <c r="C32" s="45" t="s">
        <v>277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276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183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100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246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217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218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66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247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259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231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101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173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264</v>
      </c>
      <c r="F1" s="2"/>
      <c r="G1" s="2"/>
      <c r="H1" s="2"/>
      <c r="I1" s="2"/>
    </row>
    <row r="2" spans="1:26" ht="19.5" customHeight="1">
      <c r="E2" s="2" t="s">
        <v>265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262</v>
      </c>
      <c r="E6" s="4" t="s">
        <v>248</v>
      </c>
      <c r="F6" s="226"/>
      <c r="G6" s="4" t="s">
        <v>262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49"/>
      <c r="E9" s="149"/>
      <c r="F9" s="225" t="s">
        <v>15</v>
      </c>
      <c r="G9" s="14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3"/>
      <c r="B10" s="223"/>
      <c r="C10" s="226"/>
      <c r="D10" s="150" t="s">
        <v>263</v>
      </c>
      <c r="E10" s="150" t="s">
        <v>249</v>
      </c>
      <c r="F10" s="226"/>
      <c r="G10" s="150" t="s">
        <v>263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3"/>
      <c r="B11" s="223"/>
      <c r="C11" s="226"/>
      <c r="D11" s="150" t="s">
        <v>14</v>
      </c>
      <c r="E11" s="4" t="s">
        <v>14</v>
      </c>
      <c r="F11" s="226"/>
      <c r="G11" s="15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3"/>
      <c r="B12" s="224"/>
      <c r="C12" s="227"/>
      <c r="D12" s="151"/>
      <c r="E12" s="5" t="s">
        <v>2</v>
      </c>
      <c r="F12" s="227"/>
      <c r="G12" s="15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260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256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229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112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227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253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254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255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196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252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55</v>
      </c>
      <c r="C21" s="45" t="s">
        <v>258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55</v>
      </c>
      <c r="C22" s="45" t="s">
        <v>261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55</v>
      </c>
      <c r="C25" s="45" t="s">
        <v>259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184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223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226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247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244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183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205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204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246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100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214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266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48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171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46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238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237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66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217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218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231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101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257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142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250</v>
      </c>
      <c r="F1" s="2"/>
      <c r="G1" s="2"/>
      <c r="H1" s="2"/>
      <c r="I1" s="2"/>
    </row>
    <row r="2" spans="1:26" ht="19.5" customHeight="1">
      <c r="E2" s="2" t="s">
        <v>251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248</v>
      </c>
      <c r="E6" s="4" t="s">
        <v>240</v>
      </c>
      <c r="F6" s="226"/>
      <c r="G6" s="4" t="s">
        <v>248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46"/>
      <c r="E9" s="146"/>
      <c r="F9" s="225" t="s">
        <v>15</v>
      </c>
      <c r="G9" s="14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>
      <c r="A10" s="223"/>
      <c r="B10" s="223"/>
      <c r="C10" s="226"/>
      <c r="D10" s="147" t="s">
        <v>249</v>
      </c>
      <c r="E10" s="147" t="s">
        <v>241</v>
      </c>
      <c r="F10" s="226"/>
      <c r="G10" s="147" t="s">
        <v>249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3"/>
      <c r="B11" s="223"/>
      <c r="C11" s="226"/>
      <c r="D11" s="147" t="s">
        <v>14</v>
      </c>
      <c r="E11" s="4" t="s">
        <v>14</v>
      </c>
      <c r="F11" s="226"/>
      <c r="G11" s="14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3"/>
      <c r="B12" s="224"/>
      <c r="C12" s="227"/>
      <c r="D12" s="148"/>
      <c r="E12" s="5" t="s">
        <v>2</v>
      </c>
      <c r="F12" s="227"/>
      <c r="G12" s="14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55</v>
      </c>
      <c r="C13" s="45" t="s">
        <v>256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229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227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253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55</v>
      </c>
      <c r="C17" s="45" t="s">
        <v>254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255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196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55</v>
      </c>
      <c r="C19" s="45" t="s">
        <v>252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223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224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244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205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183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245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46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247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184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55</v>
      </c>
      <c r="C29" s="45" t="s">
        <v>257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214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238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246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171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46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100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207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237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217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218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226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66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215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231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101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236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116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242</v>
      </c>
      <c r="F1" s="2"/>
      <c r="G1" s="2"/>
      <c r="H1" s="2"/>
      <c r="I1" s="2"/>
    </row>
    <row r="2" spans="1:26" ht="19.5" customHeight="1">
      <c r="E2" s="2" t="s">
        <v>243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240</v>
      </c>
      <c r="E6" s="4" t="s">
        <v>232</v>
      </c>
      <c r="F6" s="226"/>
      <c r="G6" s="4" t="s">
        <v>240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43"/>
      <c r="E9" s="143"/>
      <c r="F9" s="225" t="s">
        <v>15</v>
      </c>
      <c r="G9" s="14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3"/>
      <c r="B10" s="223"/>
      <c r="C10" s="226"/>
      <c r="D10" s="144" t="s">
        <v>241</v>
      </c>
      <c r="E10" s="144" t="s">
        <v>233</v>
      </c>
      <c r="F10" s="226"/>
      <c r="G10" s="144" t="s">
        <v>241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3"/>
      <c r="B11" s="223"/>
      <c r="C11" s="226"/>
      <c r="D11" s="144" t="s">
        <v>14</v>
      </c>
      <c r="E11" s="4" t="s">
        <v>14</v>
      </c>
      <c r="F11" s="226"/>
      <c r="G11" s="14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3"/>
      <c r="B12" s="224"/>
      <c r="C12" s="227"/>
      <c r="D12" s="145"/>
      <c r="E12" s="5" t="s">
        <v>2</v>
      </c>
      <c r="F12" s="227"/>
      <c r="G12" s="14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229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227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196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245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46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55</v>
      </c>
      <c r="C17" s="45" t="s">
        <v>247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55</v>
      </c>
      <c r="C18" s="45" t="s">
        <v>244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183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238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205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204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223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214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55</v>
      </c>
      <c r="C26" s="45" t="s">
        <v>246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236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237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184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207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171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46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225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100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101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213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217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218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215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186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138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226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231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101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144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197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112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158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234</v>
      </c>
      <c r="F1" s="2"/>
      <c r="G1" s="2"/>
      <c r="H1" s="2"/>
      <c r="I1" s="2"/>
    </row>
    <row r="2" spans="1:26" ht="19.5" customHeight="1">
      <c r="E2" s="2" t="s">
        <v>235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232</v>
      </c>
      <c r="E6" s="4" t="s">
        <v>219</v>
      </c>
      <c r="F6" s="226"/>
      <c r="G6" s="4" t="s">
        <v>232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40"/>
      <c r="E9" s="140"/>
      <c r="F9" s="225" t="s">
        <v>15</v>
      </c>
      <c r="G9" s="14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 ht="19.5">
      <c r="A10" s="223"/>
      <c r="B10" s="223"/>
      <c r="C10" s="226"/>
      <c r="D10" s="141" t="s">
        <v>233</v>
      </c>
      <c r="E10" s="141" t="s">
        <v>220</v>
      </c>
      <c r="F10" s="226"/>
      <c r="G10" s="141" t="s">
        <v>233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3"/>
      <c r="B11" s="223"/>
      <c r="C11" s="226"/>
      <c r="D11" s="141" t="s">
        <v>14</v>
      </c>
      <c r="E11" s="4" t="s">
        <v>14</v>
      </c>
      <c r="F11" s="226"/>
      <c r="G11" s="14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3"/>
      <c r="B12" s="224"/>
      <c r="C12" s="227"/>
      <c r="D12" s="142"/>
      <c r="E12" s="5" t="s">
        <v>2</v>
      </c>
      <c r="F12" s="227"/>
      <c r="G12" s="14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55</v>
      </c>
      <c r="C13" s="45" t="s">
        <v>229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112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227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196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55</v>
      </c>
      <c r="C16" s="45" t="s">
        <v>236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55</v>
      </c>
      <c r="C17" s="45" t="s">
        <v>238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214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205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204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55</v>
      </c>
      <c r="C20" s="45" t="s">
        <v>237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223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224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225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63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183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184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63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213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207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171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46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125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121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46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174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195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46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157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46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75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226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100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101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215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231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101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217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218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45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166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167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57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144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129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475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239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221</v>
      </c>
      <c r="F1" s="2"/>
      <c r="G1" s="2"/>
      <c r="H1" s="2"/>
      <c r="I1" s="2"/>
    </row>
    <row r="2" spans="1:26" ht="19.5" customHeight="1">
      <c r="E2" s="2" t="s">
        <v>222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219</v>
      </c>
      <c r="E6" s="4" t="s">
        <v>208</v>
      </c>
      <c r="F6" s="226"/>
      <c r="G6" s="4" t="s">
        <v>219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37"/>
      <c r="E9" s="137"/>
      <c r="F9" s="225" t="s">
        <v>15</v>
      </c>
      <c r="G9" s="13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3"/>
      <c r="B10" s="223"/>
      <c r="C10" s="226"/>
      <c r="D10" s="138" t="s">
        <v>220</v>
      </c>
      <c r="E10" s="138" t="s">
        <v>209</v>
      </c>
      <c r="F10" s="226"/>
      <c r="G10" s="138" t="s">
        <v>220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3"/>
      <c r="B11" s="223"/>
      <c r="C11" s="226"/>
      <c r="D11" s="138" t="s">
        <v>14</v>
      </c>
      <c r="E11" s="4" t="s">
        <v>14</v>
      </c>
      <c r="F11" s="226"/>
      <c r="G11" s="13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3"/>
      <c r="B12" s="224"/>
      <c r="C12" s="227"/>
      <c r="D12" s="139"/>
      <c r="E12" s="5" t="s">
        <v>2</v>
      </c>
      <c r="F12" s="227"/>
      <c r="G12" s="13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55</v>
      </c>
      <c r="C13" s="45" t="s">
        <v>227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205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204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196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55</v>
      </c>
      <c r="C16" s="45" t="s">
        <v>225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63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214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55</v>
      </c>
      <c r="C18" s="45" t="s">
        <v>223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224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183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213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207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184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63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55</v>
      </c>
      <c r="C25" s="45" t="s">
        <v>226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157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46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171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46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216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174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195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46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55</v>
      </c>
      <c r="C31" s="45" t="s">
        <v>231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121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46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217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218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228</v>
      </c>
      <c r="C34" s="78" t="s">
        <v>229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230</v>
      </c>
      <c r="O34" s="60" t="s">
        <v>112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215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156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125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197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112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145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100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101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175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155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129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208</v>
      </c>
      <c r="E6" s="4" t="s">
        <v>200</v>
      </c>
      <c r="F6" s="226"/>
      <c r="G6" s="4" t="s">
        <v>208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34"/>
      <c r="E9" s="134"/>
      <c r="F9" s="225" t="s">
        <v>15</v>
      </c>
      <c r="G9" s="13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3"/>
      <c r="B10" s="223"/>
      <c r="C10" s="226"/>
      <c r="D10" s="135" t="s">
        <v>209</v>
      </c>
      <c r="E10" s="135" t="s">
        <v>201</v>
      </c>
      <c r="F10" s="226"/>
      <c r="G10" s="135" t="s">
        <v>209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3"/>
      <c r="B11" s="223"/>
      <c r="C11" s="226"/>
      <c r="D11" s="135" t="s">
        <v>14</v>
      </c>
      <c r="E11" s="4" t="s">
        <v>14</v>
      </c>
      <c r="F11" s="226"/>
      <c r="G11" s="13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3"/>
      <c r="B12" s="224"/>
      <c r="C12" s="227"/>
      <c r="D12" s="136"/>
      <c r="E12" s="5" t="s">
        <v>2</v>
      </c>
      <c r="F12" s="227"/>
      <c r="G12" s="13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205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204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55</v>
      </c>
      <c r="C14" s="45" t="s">
        <v>214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196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207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183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55</v>
      </c>
      <c r="C18" s="45" t="s">
        <v>213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184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63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55</v>
      </c>
      <c r="C20" s="45" t="s">
        <v>216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157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46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195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46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174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55</v>
      </c>
      <c r="C26" s="45" t="s">
        <v>215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55</v>
      </c>
      <c r="C27" s="45" t="s">
        <v>217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218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171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46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125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187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48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156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198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48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121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46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75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45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100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101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186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158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66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138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161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4.855468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455</v>
      </c>
      <c r="F1" s="2"/>
      <c r="G1" s="2"/>
      <c r="H1" s="2"/>
      <c r="I1" s="2"/>
    </row>
    <row r="2" spans="1:29" ht="19.5" customHeight="1">
      <c r="E2" s="2" t="s">
        <v>456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3"/>
      <c r="B6" s="223"/>
      <c r="C6" s="226"/>
      <c r="D6" s="4" t="s">
        <v>454</v>
      </c>
      <c r="E6" s="4" t="s">
        <v>444</v>
      </c>
      <c r="F6" s="226"/>
      <c r="G6" s="4" t="s">
        <v>454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2"/>
      <c r="B9" s="222"/>
      <c r="C9" s="225" t="s">
        <v>13</v>
      </c>
      <c r="D9" s="213"/>
      <c r="E9" s="213"/>
      <c r="F9" s="225" t="s">
        <v>15</v>
      </c>
      <c r="G9" s="21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AB9" s="56"/>
    </row>
    <row r="10" spans="1:29">
      <c r="A10" s="223"/>
      <c r="B10" s="223"/>
      <c r="C10" s="226"/>
      <c r="D10" s="214" t="s">
        <v>453</v>
      </c>
      <c r="E10" s="214" t="s">
        <v>445</v>
      </c>
      <c r="F10" s="226"/>
      <c r="G10" s="214" t="s">
        <v>453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AB10" s="56"/>
    </row>
    <row r="11" spans="1:29">
      <c r="A11" s="223"/>
      <c r="B11" s="223"/>
      <c r="C11" s="226"/>
      <c r="D11" s="214" t="s">
        <v>14</v>
      </c>
      <c r="E11" s="4" t="s">
        <v>14</v>
      </c>
      <c r="F11" s="226"/>
      <c r="G11" s="21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AB11" s="56"/>
    </row>
    <row r="12" spans="1:29" ht="15.6" customHeight="1" thickBot="1">
      <c r="A12" s="223"/>
      <c r="B12" s="224"/>
      <c r="C12" s="227"/>
      <c r="D12" s="215"/>
      <c r="E12" s="5" t="s">
        <v>2</v>
      </c>
      <c r="F12" s="227"/>
      <c r="G12" s="21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9" ht="25.35" customHeight="1">
      <c r="A13" s="59">
        <v>1</v>
      </c>
      <c r="B13" s="59" t="s">
        <v>55</v>
      </c>
      <c r="C13" s="45" t="s">
        <v>458</v>
      </c>
      <c r="D13" s="65">
        <v>51411.43</v>
      </c>
      <c r="E13" s="63" t="s">
        <v>30</v>
      </c>
      <c r="F13" s="63" t="s">
        <v>30</v>
      </c>
      <c r="G13" s="65">
        <v>6362</v>
      </c>
      <c r="H13" s="63">
        <v>125</v>
      </c>
      <c r="I13" s="63">
        <f>G13/H13</f>
        <v>50.896000000000001</v>
      </c>
      <c r="J13" s="63">
        <v>15</v>
      </c>
      <c r="K13" s="63">
        <v>1</v>
      </c>
      <c r="L13" s="65">
        <v>54729.77</v>
      </c>
      <c r="M13" s="65">
        <v>6768</v>
      </c>
      <c r="N13" s="61">
        <v>44596</v>
      </c>
      <c r="O13" s="60" t="s">
        <v>27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>
        <v>1</v>
      </c>
      <c r="C14" s="45" t="s">
        <v>414</v>
      </c>
      <c r="D14" s="65">
        <v>18765.38</v>
      </c>
      <c r="E14" s="63">
        <v>23150.609999999997</v>
      </c>
      <c r="F14" s="76">
        <f>(D14-E14)/E14</f>
        <v>-0.18942179061372449</v>
      </c>
      <c r="G14" s="65">
        <v>2634</v>
      </c>
      <c r="H14" s="63" t="s">
        <v>30</v>
      </c>
      <c r="I14" s="63" t="s">
        <v>30</v>
      </c>
      <c r="J14" s="63">
        <v>11</v>
      </c>
      <c r="K14" s="63">
        <v>6</v>
      </c>
      <c r="L14" s="65">
        <v>574250.78</v>
      </c>
      <c r="M14" s="65">
        <v>80411</v>
      </c>
      <c r="N14" s="61">
        <v>44561</v>
      </c>
      <c r="O14" s="60" t="s">
        <v>413</v>
      </c>
      <c r="P14" s="57"/>
      <c r="Q14" s="88"/>
      <c r="R14" s="211"/>
      <c r="S14" s="212"/>
      <c r="T14" s="211"/>
      <c r="V14" s="89"/>
      <c r="W14" s="89"/>
      <c r="X14" s="89"/>
      <c r="Y14" s="90"/>
      <c r="Z14" s="90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452</v>
      </c>
      <c r="D15" s="65">
        <v>12657</v>
      </c>
      <c r="E15" s="63" t="s">
        <v>30</v>
      </c>
      <c r="F15" s="63" t="s">
        <v>30</v>
      </c>
      <c r="G15" s="65">
        <v>2447</v>
      </c>
      <c r="H15" s="63" t="s">
        <v>30</v>
      </c>
      <c r="I15" s="63" t="s">
        <v>30</v>
      </c>
      <c r="J15" s="63">
        <v>20</v>
      </c>
      <c r="K15" s="63">
        <v>1</v>
      </c>
      <c r="L15" s="65">
        <v>13413</v>
      </c>
      <c r="M15" s="65">
        <v>2645</v>
      </c>
      <c r="N15" s="61">
        <v>44596</v>
      </c>
      <c r="O15" s="60" t="s">
        <v>31</v>
      </c>
      <c r="P15" s="57"/>
      <c r="Q15" s="88"/>
      <c r="R15" s="88"/>
      <c r="S15" s="88"/>
      <c r="T15" s="88"/>
      <c r="W15" s="89"/>
      <c r="X15" s="89"/>
      <c r="Y15" s="90"/>
      <c r="Z15" s="90"/>
      <c r="AA15" s="8"/>
      <c r="AB15" s="56"/>
      <c r="AC15" s="56"/>
    </row>
    <row r="16" spans="1:29" ht="25.35" customHeight="1">
      <c r="A16" s="59">
        <v>4</v>
      </c>
      <c r="B16" s="59">
        <v>5</v>
      </c>
      <c r="C16" s="45" t="s">
        <v>438</v>
      </c>
      <c r="D16" s="65">
        <v>10562.19</v>
      </c>
      <c r="E16" s="63">
        <v>11346.11</v>
      </c>
      <c r="F16" s="76">
        <f>(D16-E16)/E16</f>
        <v>-6.909152123503122E-2</v>
      </c>
      <c r="G16" s="65">
        <v>1502</v>
      </c>
      <c r="H16" s="63">
        <v>35</v>
      </c>
      <c r="I16" s="63">
        <f t="shared" ref="I16:I22" si="0">G16/H16</f>
        <v>42.914285714285711</v>
      </c>
      <c r="J16" s="63">
        <v>8</v>
      </c>
      <c r="K16" s="63">
        <v>3</v>
      </c>
      <c r="L16" s="65">
        <v>48859</v>
      </c>
      <c r="M16" s="65">
        <v>7535</v>
      </c>
      <c r="N16" s="61">
        <v>44582</v>
      </c>
      <c r="O16" s="60" t="s">
        <v>32</v>
      </c>
      <c r="P16" s="57"/>
      <c r="Q16" s="88"/>
      <c r="R16" s="88"/>
      <c r="S16" s="88"/>
      <c r="T16" s="88"/>
      <c r="V16" s="89"/>
      <c r="W16" s="89"/>
      <c r="X16" s="89"/>
      <c r="Y16" s="90"/>
      <c r="Z16" s="90"/>
      <c r="AA16" s="8"/>
      <c r="AB16" s="56"/>
      <c r="AC16" s="56"/>
    </row>
    <row r="17" spans="1:29" ht="25.35" customHeight="1">
      <c r="A17" s="59">
        <v>5</v>
      </c>
      <c r="B17" s="59" t="s">
        <v>55</v>
      </c>
      <c r="C17" s="45" t="s">
        <v>457</v>
      </c>
      <c r="D17" s="65">
        <v>10558.23</v>
      </c>
      <c r="E17" s="63" t="s">
        <v>30</v>
      </c>
      <c r="F17" s="63" t="s">
        <v>30</v>
      </c>
      <c r="G17" s="65">
        <v>1972</v>
      </c>
      <c r="H17" s="63">
        <v>66</v>
      </c>
      <c r="I17" s="63">
        <f t="shared" si="0"/>
        <v>29.878787878787879</v>
      </c>
      <c r="J17" s="63">
        <v>9</v>
      </c>
      <c r="K17" s="63">
        <v>1</v>
      </c>
      <c r="L17" s="65">
        <v>10558.23</v>
      </c>
      <c r="M17" s="65">
        <v>1972</v>
      </c>
      <c r="N17" s="61">
        <v>44596</v>
      </c>
      <c r="O17" s="60" t="s">
        <v>285</v>
      </c>
      <c r="P17" s="57"/>
      <c r="Q17" s="88"/>
      <c r="R17" s="88"/>
      <c r="S17" s="88"/>
      <c r="T17" s="88"/>
      <c r="V17" s="89"/>
      <c r="W17" s="89"/>
      <c r="X17" s="89"/>
      <c r="Y17" s="90"/>
      <c r="Z17" s="90"/>
      <c r="AA17" s="8"/>
      <c r="AB17" s="56"/>
      <c r="AC17" s="56"/>
    </row>
    <row r="18" spans="1:29" ht="25.35" customHeight="1">
      <c r="A18" s="59">
        <v>6</v>
      </c>
      <c r="B18" s="59">
        <v>2</v>
      </c>
      <c r="C18" s="45" t="s">
        <v>392</v>
      </c>
      <c r="D18" s="65">
        <v>10199.58</v>
      </c>
      <c r="E18" s="63">
        <v>14767.75</v>
      </c>
      <c r="F18" s="76">
        <f t="shared" ref="F18:F23" si="1">(D18-E18)/E18</f>
        <v>-0.30933419105821808</v>
      </c>
      <c r="G18" s="65">
        <v>1483</v>
      </c>
      <c r="H18" s="63">
        <v>36</v>
      </c>
      <c r="I18" s="63">
        <f t="shared" si="0"/>
        <v>41.194444444444443</v>
      </c>
      <c r="J18" s="63">
        <v>8</v>
      </c>
      <c r="K18" s="63">
        <v>8</v>
      </c>
      <c r="L18" s="65">
        <v>772262.77</v>
      </c>
      <c r="M18" s="65">
        <v>111845</v>
      </c>
      <c r="N18" s="61">
        <v>44547</v>
      </c>
      <c r="O18" s="60" t="s">
        <v>63</v>
      </c>
      <c r="P18" s="57"/>
      <c r="Q18" s="88"/>
      <c r="R18" s="88"/>
      <c r="S18" s="88"/>
      <c r="T18" s="88"/>
      <c r="U18" s="89"/>
      <c r="V18" s="89"/>
      <c r="W18" s="89"/>
      <c r="X18" s="89"/>
      <c r="Y18" s="90"/>
      <c r="Z18" s="90"/>
      <c r="AA18" s="8"/>
      <c r="AB18" s="56"/>
      <c r="AC18" s="56"/>
    </row>
    <row r="19" spans="1:29" ht="25.35" customHeight="1">
      <c r="A19" s="59">
        <v>7</v>
      </c>
      <c r="B19" s="59">
        <v>3</v>
      </c>
      <c r="C19" s="45" t="s">
        <v>448</v>
      </c>
      <c r="D19" s="65">
        <v>8584.0300000000007</v>
      </c>
      <c r="E19" s="63">
        <v>13029.74</v>
      </c>
      <c r="F19" s="76">
        <f t="shared" si="1"/>
        <v>-0.34119713823913594</v>
      </c>
      <c r="G19" s="65">
        <v>1552</v>
      </c>
      <c r="H19" s="63">
        <v>65</v>
      </c>
      <c r="I19" s="63">
        <f t="shared" si="0"/>
        <v>23.876923076923077</v>
      </c>
      <c r="J19" s="63">
        <v>15</v>
      </c>
      <c r="K19" s="63">
        <v>2</v>
      </c>
      <c r="L19" s="65">
        <v>23713</v>
      </c>
      <c r="M19" s="65">
        <v>4408</v>
      </c>
      <c r="N19" s="61">
        <v>44589</v>
      </c>
      <c r="O19" s="60" t="s">
        <v>33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8"/>
      <c r="AA19" s="56"/>
      <c r="AB19" s="56"/>
    </row>
    <row r="20" spans="1:29" ht="25.35" customHeight="1">
      <c r="A20" s="59">
        <v>8</v>
      </c>
      <c r="B20" s="59">
        <v>4</v>
      </c>
      <c r="C20" s="45" t="s">
        <v>410</v>
      </c>
      <c r="D20" s="65">
        <v>7687.69</v>
      </c>
      <c r="E20" s="63">
        <v>11908.24</v>
      </c>
      <c r="F20" s="76">
        <f t="shared" si="1"/>
        <v>-0.35442265187802735</v>
      </c>
      <c r="G20" s="65">
        <v>1475</v>
      </c>
      <c r="H20" s="63">
        <v>48</v>
      </c>
      <c r="I20" s="63">
        <f t="shared" si="0"/>
        <v>30.729166666666668</v>
      </c>
      <c r="J20" s="63">
        <v>12</v>
      </c>
      <c r="K20" s="63">
        <v>5</v>
      </c>
      <c r="L20" s="65">
        <v>149685</v>
      </c>
      <c r="M20" s="65">
        <v>29247</v>
      </c>
      <c r="N20" s="61">
        <v>44568</v>
      </c>
      <c r="O20" s="60" t="s">
        <v>112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8"/>
      <c r="AA20" s="56"/>
      <c r="AB20" s="56"/>
    </row>
    <row r="21" spans="1:29" ht="25.35" customHeight="1">
      <c r="A21" s="59">
        <v>9</v>
      </c>
      <c r="B21" s="59">
        <v>7</v>
      </c>
      <c r="C21" s="45" t="s">
        <v>390</v>
      </c>
      <c r="D21" s="65">
        <v>7514.14</v>
      </c>
      <c r="E21" s="63">
        <v>10004.049999999999</v>
      </c>
      <c r="F21" s="76">
        <f t="shared" si="1"/>
        <v>-0.24889019946921487</v>
      </c>
      <c r="G21" s="65">
        <v>1408</v>
      </c>
      <c r="H21" s="63">
        <v>41</v>
      </c>
      <c r="I21" s="63">
        <f t="shared" si="0"/>
        <v>34.341463414634148</v>
      </c>
      <c r="J21" s="63">
        <v>10</v>
      </c>
      <c r="K21" s="63">
        <v>7</v>
      </c>
      <c r="L21" s="65">
        <v>297355</v>
      </c>
      <c r="M21" s="65">
        <v>60385</v>
      </c>
      <c r="N21" s="61">
        <v>44554</v>
      </c>
      <c r="O21" s="60" t="s">
        <v>46</v>
      </c>
      <c r="P21" s="57"/>
      <c r="Q21" s="88"/>
      <c r="R21" s="88"/>
      <c r="S21" s="88"/>
      <c r="T21" s="88"/>
      <c r="U21" s="89"/>
      <c r="V21" s="89"/>
      <c r="W21" s="89"/>
      <c r="X21" s="90"/>
      <c r="Y21" s="90"/>
      <c r="Z21" s="8"/>
      <c r="AA21" s="56"/>
      <c r="AB21" s="56"/>
    </row>
    <row r="22" spans="1:29" ht="25.35" customHeight="1">
      <c r="A22" s="59">
        <v>10</v>
      </c>
      <c r="B22" s="59">
        <v>6</v>
      </c>
      <c r="C22" s="45" t="s">
        <v>437</v>
      </c>
      <c r="D22" s="65">
        <v>7118.57</v>
      </c>
      <c r="E22" s="63">
        <v>10357.709999999999</v>
      </c>
      <c r="F22" s="76">
        <f t="shared" si="1"/>
        <v>-0.31272742720157254</v>
      </c>
      <c r="G22" s="65">
        <v>1232</v>
      </c>
      <c r="H22" s="63">
        <v>64</v>
      </c>
      <c r="I22" s="63">
        <f t="shared" si="0"/>
        <v>19.25</v>
      </c>
      <c r="J22" s="63">
        <v>11</v>
      </c>
      <c r="K22" s="63">
        <v>3</v>
      </c>
      <c r="L22" s="65">
        <v>36854.79</v>
      </c>
      <c r="M22" s="65">
        <v>6753</v>
      </c>
      <c r="N22" s="61">
        <v>44582</v>
      </c>
      <c r="O22" s="60" t="s">
        <v>255</v>
      </c>
      <c r="P22" s="57"/>
      <c r="Q22" s="88"/>
      <c r="R22" s="88"/>
      <c r="S22" s="88"/>
      <c r="T22" s="88"/>
      <c r="U22" s="89"/>
      <c r="V22" s="89"/>
      <c r="W22" s="89"/>
      <c r="X22" s="90"/>
      <c r="Y22" s="90"/>
      <c r="Z22" s="8"/>
      <c r="AA22" s="56"/>
      <c r="AB22" s="56"/>
    </row>
    <row r="23" spans="1:29" ht="25.35" customHeight="1">
      <c r="A23" s="16"/>
      <c r="B23" s="16"/>
      <c r="C23" s="39" t="s">
        <v>29</v>
      </c>
      <c r="D23" s="58">
        <f>SUM(D13:D22)</f>
        <v>145058.24000000002</v>
      </c>
      <c r="E23" s="58">
        <v>116665.15</v>
      </c>
      <c r="F23" s="108">
        <f t="shared" si="1"/>
        <v>0.24337250669973018</v>
      </c>
      <c r="G23" s="58">
        <f t="shared" ref="G23" si="2">SUM(G13:G22)</f>
        <v>22067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56"/>
      <c r="AB24" s="8"/>
    </row>
    <row r="25" spans="1:29" ht="25.35" customHeight="1">
      <c r="A25" s="59">
        <v>11</v>
      </c>
      <c r="B25" s="59">
        <v>11</v>
      </c>
      <c r="C25" s="45" t="s">
        <v>355</v>
      </c>
      <c r="D25" s="65">
        <v>5313.06</v>
      </c>
      <c r="E25" s="63">
        <v>5842.06</v>
      </c>
      <c r="F25" s="76">
        <f>(D25-E25)/E25</f>
        <v>-9.0550251110053645E-2</v>
      </c>
      <c r="G25" s="65">
        <v>775</v>
      </c>
      <c r="H25" s="63">
        <v>20</v>
      </c>
      <c r="I25" s="63">
        <f t="shared" ref="I25:I32" si="3">G25/H25</f>
        <v>38.75</v>
      </c>
      <c r="J25" s="63">
        <v>7</v>
      </c>
      <c r="K25" s="63">
        <v>11</v>
      </c>
      <c r="L25" s="65">
        <v>629442</v>
      </c>
      <c r="M25" s="65">
        <v>90689</v>
      </c>
      <c r="N25" s="61">
        <v>44526</v>
      </c>
      <c r="O25" s="60" t="s">
        <v>46</v>
      </c>
      <c r="P25" s="57"/>
      <c r="Q25" s="88"/>
      <c r="R25" s="88"/>
      <c r="S25" s="88"/>
      <c r="T25" s="88"/>
      <c r="U25" s="89"/>
      <c r="V25" s="89"/>
      <c r="W25" s="89"/>
      <c r="X25" s="89"/>
      <c r="Y25" s="90"/>
      <c r="Z25" s="8"/>
      <c r="AA25" s="56"/>
      <c r="AB25" s="56"/>
    </row>
    <row r="26" spans="1:29" ht="25.35" customHeight="1">
      <c r="A26" s="59">
        <v>12</v>
      </c>
      <c r="B26" s="59">
        <v>9</v>
      </c>
      <c r="C26" s="45" t="s">
        <v>434</v>
      </c>
      <c r="D26" s="65">
        <v>4874.74</v>
      </c>
      <c r="E26" s="63">
        <v>6834.54</v>
      </c>
      <c r="F26" s="76">
        <f>(D26-E26)/E26</f>
        <v>-0.28674936425860414</v>
      </c>
      <c r="G26" s="65">
        <v>680</v>
      </c>
      <c r="H26" s="63">
        <v>19</v>
      </c>
      <c r="I26" s="63">
        <f t="shared" si="3"/>
        <v>35.789473684210527</v>
      </c>
      <c r="J26" s="63">
        <v>7</v>
      </c>
      <c r="K26" s="63">
        <v>4</v>
      </c>
      <c r="L26" s="65">
        <v>70159</v>
      </c>
      <c r="M26" s="65">
        <v>9941</v>
      </c>
      <c r="N26" s="61">
        <v>44575</v>
      </c>
      <c r="O26" s="60" t="s">
        <v>112</v>
      </c>
      <c r="P26" s="57"/>
      <c r="Q26" s="88"/>
      <c r="R26" s="88"/>
      <c r="S26" s="88"/>
      <c r="T26" s="88"/>
      <c r="U26" s="89"/>
      <c r="V26" s="89"/>
      <c r="W26" s="89"/>
      <c r="X26" s="90"/>
      <c r="Y26" s="90"/>
      <c r="Z26" s="8"/>
      <c r="AA26" s="56"/>
      <c r="AB26" s="56"/>
    </row>
    <row r="27" spans="1:29" ht="25.35" customHeight="1">
      <c r="A27" s="59">
        <v>13</v>
      </c>
      <c r="B27" s="59">
        <v>10</v>
      </c>
      <c r="C27" s="45" t="s">
        <v>450</v>
      </c>
      <c r="D27" s="65">
        <v>4146</v>
      </c>
      <c r="E27" s="63">
        <v>6351.5</v>
      </c>
      <c r="F27" s="76">
        <f>(D27-E27)/E27</f>
        <v>-0.34724080925765566</v>
      </c>
      <c r="G27" s="65">
        <v>690</v>
      </c>
      <c r="H27" s="63">
        <v>15</v>
      </c>
      <c r="I27" s="63">
        <f t="shared" si="3"/>
        <v>46</v>
      </c>
      <c r="J27" s="63">
        <v>10</v>
      </c>
      <c r="K27" s="63">
        <v>2</v>
      </c>
      <c r="L27" s="65">
        <v>15038</v>
      </c>
      <c r="M27" s="65">
        <v>2503</v>
      </c>
      <c r="N27" s="61">
        <v>44589</v>
      </c>
      <c r="O27" s="60" t="s">
        <v>59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"/>
      <c r="AA27" s="56"/>
      <c r="AB27" s="56"/>
    </row>
    <row r="28" spans="1:29" ht="25.35" customHeight="1">
      <c r="A28" s="59">
        <v>14</v>
      </c>
      <c r="B28" s="59">
        <v>8</v>
      </c>
      <c r="C28" s="45" t="s">
        <v>449</v>
      </c>
      <c r="D28" s="65">
        <v>3452.8</v>
      </c>
      <c r="E28" s="63">
        <v>8914.9</v>
      </c>
      <c r="F28" s="76">
        <f>(D28-E28)/E28</f>
        <v>-0.61269335606680941</v>
      </c>
      <c r="G28" s="65">
        <v>488</v>
      </c>
      <c r="H28" s="63">
        <v>26</v>
      </c>
      <c r="I28" s="63">
        <f t="shared" si="3"/>
        <v>18.76923076923077</v>
      </c>
      <c r="J28" s="63">
        <v>10</v>
      </c>
      <c r="K28" s="63">
        <v>2</v>
      </c>
      <c r="L28" s="65">
        <v>15397</v>
      </c>
      <c r="M28" s="65">
        <v>2071</v>
      </c>
      <c r="N28" s="61">
        <v>44589</v>
      </c>
      <c r="O28" s="60" t="s">
        <v>33</v>
      </c>
      <c r="P28" s="57"/>
      <c r="Q28" s="88"/>
      <c r="R28" s="88"/>
      <c r="S28" s="88"/>
      <c r="T28" s="88"/>
      <c r="U28" s="89"/>
      <c r="V28" s="89"/>
      <c r="W28" s="89"/>
      <c r="X28" s="90"/>
      <c r="Y28" s="90"/>
      <c r="Z28" s="8"/>
      <c r="AA28" s="56"/>
      <c r="AB28" s="56"/>
    </row>
    <row r="29" spans="1:29" ht="25.35" customHeight="1">
      <c r="A29" s="59">
        <v>15</v>
      </c>
      <c r="B29" s="59" t="s">
        <v>228</v>
      </c>
      <c r="C29" s="45" t="s">
        <v>459</v>
      </c>
      <c r="D29" s="65">
        <v>2749.06</v>
      </c>
      <c r="E29" s="63" t="s">
        <v>30</v>
      </c>
      <c r="F29" s="63" t="s">
        <v>30</v>
      </c>
      <c r="G29" s="65">
        <v>540</v>
      </c>
      <c r="H29" s="63">
        <v>7</v>
      </c>
      <c r="I29" s="63">
        <f t="shared" si="3"/>
        <v>77.142857142857139</v>
      </c>
      <c r="J29" s="63">
        <v>7</v>
      </c>
      <c r="K29" s="63">
        <v>0</v>
      </c>
      <c r="L29" s="65">
        <v>2749.06</v>
      </c>
      <c r="M29" s="65">
        <v>540</v>
      </c>
      <c r="N29" s="61" t="s">
        <v>230</v>
      </c>
      <c r="O29" s="60" t="s">
        <v>27</v>
      </c>
      <c r="P29" s="57"/>
      <c r="Q29" s="88"/>
      <c r="R29" s="88"/>
      <c r="S29" s="88"/>
      <c r="T29" s="88"/>
      <c r="U29" s="89"/>
      <c r="V29" s="89"/>
      <c r="W29" s="89"/>
      <c r="X29" s="90"/>
      <c r="Y29" s="90"/>
      <c r="Z29" s="8"/>
      <c r="AA29" s="56"/>
      <c r="AB29" s="56"/>
    </row>
    <row r="30" spans="1:29" ht="25.35" customHeight="1">
      <c r="A30" s="59">
        <v>16</v>
      </c>
      <c r="B30" s="59">
        <v>18</v>
      </c>
      <c r="C30" s="45" t="s">
        <v>356</v>
      </c>
      <c r="D30" s="65">
        <v>2636.97</v>
      </c>
      <c r="E30" s="63">
        <v>1207.29</v>
      </c>
      <c r="F30" s="76">
        <f>(D30-E30)/E30</f>
        <v>1.1842059488606713</v>
      </c>
      <c r="G30" s="65">
        <v>505</v>
      </c>
      <c r="H30" s="63">
        <v>8</v>
      </c>
      <c r="I30" s="63">
        <f t="shared" si="3"/>
        <v>63.125</v>
      </c>
      <c r="J30" s="63">
        <v>3</v>
      </c>
      <c r="K30" s="63">
        <v>11</v>
      </c>
      <c r="L30" s="65">
        <v>186440</v>
      </c>
      <c r="M30" s="65">
        <v>37248</v>
      </c>
      <c r="N30" s="61">
        <v>44526</v>
      </c>
      <c r="O30" s="60" t="s">
        <v>32</v>
      </c>
      <c r="P30" s="57"/>
      <c r="Q30" s="88"/>
      <c r="R30" s="88"/>
      <c r="S30" s="88"/>
      <c r="T30" s="88"/>
      <c r="U30" s="89"/>
      <c r="V30" s="89"/>
      <c r="W30" s="89"/>
      <c r="X30" s="90"/>
      <c r="Y30" s="90"/>
      <c r="Z30" s="8"/>
      <c r="AA30" s="56"/>
      <c r="AB30" s="56"/>
    </row>
    <row r="31" spans="1:29" ht="25.35" customHeight="1">
      <c r="A31" s="59">
        <v>17</v>
      </c>
      <c r="B31" s="59">
        <v>15</v>
      </c>
      <c r="C31" s="45" t="s">
        <v>424</v>
      </c>
      <c r="D31" s="65">
        <v>2178.11</v>
      </c>
      <c r="E31" s="63">
        <v>1945.88</v>
      </c>
      <c r="F31" s="76">
        <f>(D31-E31)/E31</f>
        <v>0.11934446111784899</v>
      </c>
      <c r="G31" s="65">
        <v>297</v>
      </c>
      <c r="H31" s="63">
        <v>9</v>
      </c>
      <c r="I31" s="63">
        <f t="shared" si="3"/>
        <v>33</v>
      </c>
      <c r="J31" s="63">
        <v>3</v>
      </c>
      <c r="K31" s="63">
        <v>5</v>
      </c>
      <c r="L31" s="65">
        <v>43814</v>
      </c>
      <c r="M31" s="65">
        <v>6310</v>
      </c>
      <c r="N31" s="61">
        <v>44568</v>
      </c>
      <c r="O31" s="60" t="s">
        <v>33</v>
      </c>
      <c r="P31" s="57"/>
      <c r="Q31" s="88"/>
      <c r="R31" s="88"/>
      <c r="S31" s="88"/>
      <c r="T31" s="88"/>
      <c r="U31" s="89"/>
      <c r="V31" s="89"/>
      <c r="W31" s="89"/>
      <c r="X31" s="90"/>
      <c r="Y31" s="90"/>
      <c r="Z31" s="8"/>
      <c r="AA31" s="56"/>
      <c r="AB31" s="56"/>
    </row>
    <row r="32" spans="1:29" ht="25.35" customHeight="1">
      <c r="A32" s="59">
        <v>18</v>
      </c>
      <c r="B32" s="59">
        <v>12</v>
      </c>
      <c r="C32" s="45" t="s">
        <v>436</v>
      </c>
      <c r="D32" s="65">
        <v>2019.14</v>
      </c>
      <c r="E32" s="63">
        <v>4615.1899999999996</v>
      </c>
      <c r="F32" s="76">
        <f>(D32-E32)/E32</f>
        <v>-0.5625012188013927</v>
      </c>
      <c r="G32" s="65">
        <v>395</v>
      </c>
      <c r="H32" s="63">
        <v>20</v>
      </c>
      <c r="I32" s="63">
        <f t="shared" si="3"/>
        <v>19.75</v>
      </c>
      <c r="J32" s="63">
        <v>7</v>
      </c>
      <c r="K32" s="63">
        <v>3</v>
      </c>
      <c r="L32" s="65">
        <v>14723.71</v>
      </c>
      <c r="M32" s="65">
        <v>2995</v>
      </c>
      <c r="N32" s="61">
        <v>44582</v>
      </c>
      <c r="O32" s="60" t="s">
        <v>27</v>
      </c>
      <c r="P32" s="57"/>
      <c r="Q32" s="88"/>
      <c r="R32" s="88"/>
      <c r="S32" s="88"/>
      <c r="T32" s="88"/>
      <c r="U32" s="89"/>
      <c r="V32" s="89"/>
      <c r="W32" s="89"/>
      <c r="X32" s="90"/>
      <c r="Y32" s="56"/>
      <c r="Z32" s="8"/>
      <c r="AA32" s="90"/>
      <c r="AB32" s="56"/>
    </row>
    <row r="33" spans="1:28" ht="25.35" customHeight="1">
      <c r="A33" s="59">
        <v>19</v>
      </c>
      <c r="B33" s="59">
        <v>13</v>
      </c>
      <c r="C33" s="45" t="s">
        <v>431</v>
      </c>
      <c r="D33" s="65">
        <v>1383</v>
      </c>
      <c r="E33" s="63">
        <v>3916</v>
      </c>
      <c r="F33" s="76">
        <f>(D33-E33)/E33</f>
        <v>-0.64683350357507663</v>
      </c>
      <c r="G33" s="65">
        <v>222</v>
      </c>
      <c r="H33" s="63" t="s">
        <v>30</v>
      </c>
      <c r="I33" s="63" t="s">
        <v>30</v>
      </c>
      <c r="J33" s="63">
        <v>5</v>
      </c>
      <c r="K33" s="63">
        <v>4</v>
      </c>
      <c r="L33" s="65">
        <v>40432</v>
      </c>
      <c r="M33" s="65">
        <v>6839</v>
      </c>
      <c r="N33" s="61">
        <v>44575</v>
      </c>
      <c r="O33" s="60" t="s">
        <v>31</v>
      </c>
      <c r="P33" s="57"/>
      <c r="Q33" s="88"/>
      <c r="R33" s="88"/>
      <c r="S33" s="88"/>
      <c r="T33" s="88"/>
      <c r="U33" s="89"/>
      <c r="V33" s="89"/>
      <c r="W33" s="89"/>
      <c r="X33" s="90"/>
      <c r="Y33" s="90"/>
      <c r="Z33" s="8"/>
      <c r="AA33" s="56"/>
      <c r="AB33" s="56"/>
    </row>
    <row r="34" spans="1:28" ht="25.35" customHeight="1">
      <c r="A34" s="59">
        <v>20</v>
      </c>
      <c r="B34" s="59" t="s">
        <v>55</v>
      </c>
      <c r="C34" s="45" t="s">
        <v>461</v>
      </c>
      <c r="D34" s="65">
        <v>1219.7</v>
      </c>
      <c r="E34" s="63" t="s">
        <v>30</v>
      </c>
      <c r="F34" s="63" t="s">
        <v>30</v>
      </c>
      <c r="G34" s="65">
        <v>188</v>
      </c>
      <c r="H34" s="63">
        <v>20</v>
      </c>
      <c r="I34" s="63">
        <f>G34/H34</f>
        <v>9.4</v>
      </c>
      <c r="J34" s="63">
        <v>9</v>
      </c>
      <c r="K34" s="63">
        <v>1</v>
      </c>
      <c r="L34" s="65">
        <v>1219.7</v>
      </c>
      <c r="M34" s="65">
        <v>188</v>
      </c>
      <c r="N34" s="61">
        <v>44596</v>
      </c>
      <c r="O34" s="60" t="s">
        <v>48</v>
      </c>
      <c r="P34" s="57"/>
      <c r="Q34" s="88"/>
      <c r="R34" s="88"/>
      <c r="S34" s="88"/>
      <c r="T34" s="88"/>
      <c r="U34" s="89"/>
      <c r="V34" s="89"/>
      <c r="W34" s="89"/>
      <c r="X34" s="90"/>
      <c r="Y34" s="90"/>
      <c r="Z34" s="8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175030.82</v>
      </c>
      <c r="E35" s="58">
        <v>141749.63</v>
      </c>
      <c r="F35" s="108">
        <f t="shared" ref="F35" si="4">(D35-E35)/E35</f>
        <v>0.23478854935988194</v>
      </c>
      <c r="G35" s="58">
        <f t="shared" ref="G35" si="5">SUM(G23:G34)</f>
        <v>26847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56"/>
      <c r="AB36" s="8"/>
    </row>
    <row r="37" spans="1:28" ht="25.35" customHeight="1">
      <c r="A37" s="59">
        <v>21</v>
      </c>
      <c r="B37" s="59">
        <v>19</v>
      </c>
      <c r="C37" s="45" t="s">
        <v>411</v>
      </c>
      <c r="D37" s="65">
        <v>933.2</v>
      </c>
      <c r="E37" s="63">
        <v>995.75</v>
      </c>
      <c r="F37" s="76">
        <f>(D37-E37)/E37</f>
        <v>-6.2816972131559082E-2</v>
      </c>
      <c r="G37" s="65">
        <v>125</v>
      </c>
      <c r="H37" s="63">
        <v>4</v>
      </c>
      <c r="I37" s="63">
        <f>G37/H37</f>
        <v>31.25</v>
      </c>
      <c r="J37" s="63">
        <v>2</v>
      </c>
      <c r="K37" s="63">
        <v>6</v>
      </c>
      <c r="L37" s="65">
        <v>61111</v>
      </c>
      <c r="M37" s="65">
        <v>9291</v>
      </c>
      <c r="N37" s="61">
        <v>44561</v>
      </c>
      <c r="O37" s="60" t="s">
        <v>32</v>
      </c>
      <c r="P37" s="57"/>
      <c r="Q37" s="88"/>
      <c r="R37" s="88"/>
      <c r="S37" s="88"/>
      <c r="T37" s="88"/>
      <c r="U37" s="89"/>
      <c r="V37" s="89"/>
      <c r="W37" s="89"/>
      <c r="X37" s="90"/>
      <c r="Y37" s="90"/>
      <c r="Z37" s="8"/>
      <c r="AA37" s="56"/>
      <c r="AB37" s="56"/>
    </row>
    <row r="38" spans="1:28" ht="25.35" customHeight="1">
      <c r="A38" s="59">
        <v>22</v>
      </c>
      <c r="B38" s="59">
        <v>16</v>
      </c>
      <c r="C38" s="45" t="s">
        <v>432</v>
      </c>
      <c r="D38" s="65">
        <v>854</v>
      </c>
      <c r="E38" s="63">
        <v>1623</v>
      </c>
      <c r="F38" s="76">
        <f>(D38-E38)/E38</f>
        <v>-0.47381392483056067</v>
      </c>
      <c r="G38" s="65">
        <v>173</v>
      </c>
      <c r="H38" s="63" t="s">
        <v>30</v>
      </c>
      <c r="I38" s="63" t="s">
        <v>30</v>
      </c>
      <c r="J38" s="63">
        <v>5</v>
      </c>
      <c r="K38" s="63">
        <v>4</v>
      </c>
      <c r="L38" s="65">
        <v>23727</v>
      </c>
      <c r="M38" s="65">
        <v>5013</v>
      </c>
      <c r="N38" s="61">
        <v>44575</v>
      </c>
      <c r="O38" s="60" t="s">
        <v>31</v>
      </c>
      <c r="P38" s="57"/>
      <c r="Q38" s="88"/>
      <c r="R38" s="88"/>
      <c r="S38" s="88"/>
      <c r="T38" s="88"/>
      <c r="U38" s="89"/>
      <c r="V38" s="89"/>
      <c r="W38" s="89"/>
      <c r="X38" s="90"/>
      <c r="Y38" s="90"/>
      <c r="Z38" s="8"/>
      <c r="AA38" s="56"/>
      <c r="AB38" s="56"/>
    </row>
    <row r="39" spans="1:28" ht="25.35" customHeight="1">
      <c r="A39" s="59">
        <v>23</v>
      </c>
      <c r="B39" s="59">
        <v>17</v>
      </c>
      <c r="C39" s="45" t="s">
        <v>404</v>
      </c>
      <c r="D39" s="65">
        <v>739.9</v>
      </c>
      <c r="E39" s="63">
        <v>1301.31</v>
      </c>
      <c r="F39" s="76">
        <f>(D39-E39)/E39</f>
        <v>-0.4314191084368828</v>
      </c>
      <c r="G39" s="65">
        <v>102</v>
      </c>
      <c r="H39" s="63">
        <v>4</v>
      </c>
      <c r="I39" s="63">
        <f>G39/H39</f>
        <v>25.5</v>
      </c>
      <c r="J39" s="63">
        <v>2</v>
      </c>
      <c r="K39" s="63">
        <v>7</v>
      </c>
      <c r="L39" s="65">
        <v>192175.01</v>
      </c>
      <c r="M39" s="65">
        <v>28402</v>
      </c>
      <c r="N39" s="61">
        <v>44554</v>
      </c>
      <c r="O39" s="60" t="s">
        <v>27</v>
      </c>
      <c r="P39" s="57"/>
      <c r="Q39" s="88"/>
      <c r="R39" s="88"/>
      <c r="S39" s="88"/>
      <c r="T39" s="90"/>
      <c r="U39" s="90"/>
      <c r="V39" s="89"/>
      <c r="W39" s="90"/>
      <c r="X39" s="89"/>
      <c r="Y39" s="56"/>
      <c r="Z39" s="90"/>
      <c r="AA39" s="8"/>
      <c r="AB39" s="56"/>
    </row>
    <row r="40" spans="1:28" ht="25.35" customHeight="1">
      <c r="A40" s="59">
        <v>24</v>
      </c>
      <c r="B40" s="59">
        <v>14</v>
      </c>
      <c r="C40" s="45" t="s">
        <v>439</v>
      </c>
      <c r="D40" s="65">
        <v>404</v>
      </c>
      <c r="E40" s="63">
        <v>2916</v>
      </c>
      <c r="F40" s="76">
        <f>(D40-E40)/E40</f>
        <v>-0.86145404663923186</v>
      </c>
      <c r="G40" s="65">
        <v>79</v>
      </c>
      <c r="H40" s="63" t="s">
        <v>30</v>
      </c>
      <c r="I40" s="63" t="s">
        <v>30</v>
      </c>
      <c r="J40" s="63">
        <v>3</v>
      </c>
      <c r="K40" s="63">
        <v>3</v>
      </c>
      <c r="L40" s="65">
        <v>8432</v>
      </c>
      <c r="M40" s="65">
        <v>1340</v>
      </c>
      <c r="N40" s="61">
        <v>44582</v>
      </c>
      <c r="O40" s="60" t="s">
        <v>31</v>
      </c>
      <c r="P40" s="57"/>
      <c r="Q40" s="88"/>
      <c r="R40" s="88"/>
      <c r="S40" s="88"/>
      <c r="T40" s="88"/>
      <c r="U40" s="89"/>
      <c r="V40" s="89"/>
      <c r="W40" s="89"/>
      <c r="X40" s="90"/>
      <c r="Y40" s="90"/>
      <c r="Z40" s="8"/>
      <c r="AA40" s="56"/>
      <c r="AB40" s="56"/>
    </row>
    <row r="41" spans="1:28" ht="25.35" customHeight="1">
      <c r="A41" s="59">
        <v>25</v>
      </c>
      <c r="B41" s="63" t="s">
        <v>30</v>
      </c>
      <c r="C41" s="45" t="s">
        <v>460</v>
      </c>
      <c r="D41" s="65">
        <v>399</v>
      </c>
      <c r="E41" s="63" t="s">
        <v>30</v>
      </c>
      <c r="F41" s="63" t="s">
        <v>30</v>
      </c>
      <c r="G41" s="65">
        <v>66</v>
      </c>
      <c r="H41" s="63">
        <v>1</v>
      </c>
      <c r="I41" s="63">
        <f t="shared" ref="I41:I46" si="6">G41/H41</f>
        <v>66</v>
      </c>
      <c r="J41" s="63">
        <v>1</v>
      </c>
      <c r="K41" s="63" t="s">
        <v>30</v>
      </c>
      <c r="L41" s="65">
        <v>6126</v>
      </c>
      <c r="M41" s="65">
        <v>1871</v>
      </c>
      <c r="N41" s="61">
        <v>41957</v>
      </c>
      <c r="O41" s="60" t="s">
        <v>59</v>
      </c>
      <c r="P41" s="57"/>
      <c r="Q41" s="88"/>
      <c r="R41" s="88"/>
      <c r="S41" s="88"/>
      <c r="T41" s="88"/>
      <c r="U41" s="89"/>
      <c r="V41" s="89"/>
      <c r="W41" s="89"/>
      <c r="X41" s="90"/>
      <c r="Y41" s="56"/>
      <c r="Z41" s="8"/>
      <c r="AA41" s="56"/>
      <c r="AB41" s="90"/>
    </row>
    <row r="42" spans="1:28" ht="25.35" customHeight="1">
      <c r="A42" s="59">
        <v>26</v>
      </c>
      <c r="B42" s="93">
        <v>26</v>
      </c>
      <c r="C42" s="45" t="s">
        <v>363</v>
      </c>
      <c r="D42" s="65">
        <v>393.45</v>
      </c>
      <c r="E42" s="63">
        <v>74</v>
      </c>
      <c r="F42" s="76">
        <f>(D42-E42)/E42</f>
        <v>4.3168918918918919</v>
      </c>
      <c r="G42" s="65">
        <v>75</v>
      </c>
      <c r="H42" s="63">
        <v>2</v>
      </c>
      <c r="I42" s="63">
        <f t="shared" si="6"/>
        <v>37.5</v>
      </c>
      <c r="J42" s="63">
        <v>2</v>
      </c>
      <c r="K42" s="63" t="s">
        <v>30</v>
      </c>
      <c r="L42" s="65">
        <v>10871.86</v>
      </c>
      <c r="M42" s="65">
        <v>1946</v>
      </c>
      <c r="N42" s="61">
        <v>44533</v>
      </c>
      <c r="O42" s="60" t="s">
        <v>37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8"/>
      <c r="AA42" s="56"/>
      <c r="AB42" s="90"/>
    </row>
    <row r="43" spans="1:28" ht="25.35" customHeight="1">
      <c r="A43" s="59">
        <v>27</v>
      </c>
      <c r="B43" s="115">
        <v>23</v>
      </c>
      <c r="C43" s="45" t="s">
        <v>422</v>
      </c>
      <c r="D43" s="65">
        <v>310</v>
      </c>
      <c r="E43" s="63">
        <v>313</v>
      </c>
      <c r="F43" s="76">
        <f>(D43-E43)/E43</f>
        <v>-9.5846645367412137E-3</v>
      </c>
      <c r="G43" s="65">
        <v>59</v>
      </c>
      <c r="H43" s="63">
        <v>7</v>
      </c>
      <c r="I43" s="63">
        <f t="shared" si="6"/>
        <v>8.4285714285714288</v>
      </c>
      <c r="J43" s="63">
        <v>5</v>
      </c>
      <c r="K43" s="63">
        <v>5</v>
      </c>
      <c r="L43" s="65">
        <v>1909.4</v>
      </c>
      <c r="M43" s="65">
        <v>347</v>
      </c>
      <c r="N43" s="61">
        <v>44568</v>
      </c>
      <c r="O43" s="60" t="s">
        <v>48</v>
      </c>
      <c r="P43" s="57"/>
      <c r="Q43" s="88"/>
      <c r="R43" s="88"/>
      <c r="S43" s="88"/>
      <c r="T43" s="88"/>
      <c r="U43" s="89"/>
      <c r="V43" s="89"/>
      <c r="W43" s="89"/>
      <c r="X43" s="90"/>
      <c r="Y43" s="56"/>
      <c r="Z43" s="8"/>
      <c r="AA43" s="56"/>
      <c r="AB43" s="90"/>
    </row>
    <row r="44" spans="1:28" ht="25.35" customHeight="1">
      <c r="A44" s="59">
        <v>28</v>
      </c>
      <c r="B44" s="93">
        <v>21</v>
      </c>
      <c r="C44" s="45" t="s">
        <v>435</v>
      </c>
      <c r="D44" s="65">
        <v>258</v>
      </c>
      <c r="E44" s="63">
        <v>618.35</v>
      </c>
      <c r="F44" s="76">
        <f>(D44-E44)/E44</f>
        <v>-0.58276057249130753</v>
      </c>
      <c r="G44" s="65">
        <v>46</v>
      </c>
      <c r="H44" s="63">
        <v>3</v>
      </c>
      <c r="I44" s="63">
        <f t="shared" si="6"/>
        <v>15.333333333333334</v>
      </c>
      <c r="J44" s="63">
        <v>2</v>
      </c>
      <c r="K44" s="63">
        <v>3</v>
      </c>
      <c r="L44" s="65">
        <v>8556.6299999999992</v>
      </c>
      <c r="M44" s="65">
        <v>1319</v>
      </c>
      <c r="N44" s="61">
        <v>44582</v>
      </c>
      <c r="O44" s="60" t="s">
        <v>37</v>
      </c>
      <c r="P44" s="57"/>
      <c r="Q44" s="88"/>
      <c r="R44" s="88"/>
      <c r="S44" s="88"/>
      <c r="T44" s="88"/>
      <c r="U44" s="89"/>
      <c r="V44" s="89"/>
      <c r="W44" s="89"/>
      <c r="X44" s="90"/>
      <c r="Y44" s="8"/>
      <c r="Z44" s="56"/>
      <c r="AA44" s="90"/>
      <c r="AB44" s="56"/>
    </row>
    <row r="45" spans="1:28" ht="25.35" customHeight="1">
      <c r="A45" s="59">
        <v>29</v>
      </c>
      <c r="B45" s="107">
        <v>24</v>
      </c>
      <c r="C45" s="45" t="s">
        <v>451</v>
      </c>
      <c r="D45" s="65">
        <v>253</v>
      </c>
      <c r="E45" s="63">
        <v>194</v>
      </c>
      <c r="F45" s="76">
        <f>(D45-E45)/E45</f>
        <v>0.30412371134020616</v>
      </c>
      <c r="G45" s="65">
        <v>37</v>
      </c>
      <c r="H45" s="63">
        <v>2</v>
      </c>
      <c r="I45" s="63">
        <f t="shared" si="6"/>
        <v>18.5</v>
      </c>
      <c r="J45" s="63">
        <v>1</v>
      </c>
      <c r="K45" s="63">
        <v>6</v>
      </c>
      <c r="L45" s="65">
        <v>7700</v>
      </c>
      <c r="M45" s="65">
        <v>1440</v>
      </c>
      <c r="N45" s="61">
        <v>44561</v>
      </c>
      <c r="O45" s="60" t="s">
        <v>59</v>
      </c>
      <c r="P45" s="57"/>
      <c r="Q45" s="88"/>
      <c r="R45" s="88"/>
      <c r="S45" s="88"/>
      <c r="T45" s="88"/>
      <c r="U45" s="89"/>
      <c r="V45" s="89"/>
      <c r="W45" s="89"/>
      <c r="X45" s="90"/>
      <c r="Y45" s="90"/>
      <c r="Z45" s="8"/>
      <c r="AA45" s="56"/>
      <c r="AB45" s="56"/>
    </row>
    <row r="46" spans="1:28" ht="25.35" customHeight="1">
      <c r="A46" s="59">
        <v>30</v>
      </c>
      <c r="B46" s="66" t="s">
        <v>30</v>
      </c>
      <c r="C46" s="81" t="s">
        <v>66</v>
      </c>
      <c r="D46" s="65">
        <v>181</v>
      </c>
      <c r="E46" s="63" t="s">
        <v>30</v>
      </c>
      <c r="F46" s="63" t="s">
        <v>30</v>
      </c>
      <c r="G46" s="65">
        <v>32</v>
      </c>
      <c r="H46" s="63">
        <v>1</v>
      </c>
      <c r="I46" s="63">
        <f t="shared" si="6"/>
        <v>32</v>
      </c>
      <c r="J46" s="63">
        <v>1</v>
      </c>
      <c r="K46" s="63" t="s">
        <v>30</v>
      </c>
      <c r="L46" s="65">
        <v>24461</v>
      </c>
      <c r="M46" s="65">
        <v>4337</v>
      </c>
      <c r="N46" s="61">
        <v>44323</v>
      </c>
      <c r="O46" s="60" t="s">
        <v>32</v>
      </c>
      <c r="P46" s="57"/>
      <c r="Q46" s="88"/>
      <c r="R46" s="88"/>
      <c r="S46" s="88"/>
      <c r="T46" s="88"/>
      <c r="U46" s="89"/>
      <c r="V46" s="89"/>
      <c r="W46" s="89"/>
      <c r="X46" s="90"/>
      <c r="Y46" s="90"/>
      <c r="Z46" s="8"/>
      <c r="AA46" s="56"/>
      <c r="AB46" s="56"/>
    </row>
    <row r="47" spans="1:28" ht="25.35" customHeight="1">
      <c r="A47" s="16"/>
      <c r="B47" s="16"/>
      <c r="C47" s="39" t="s">
        <v>129</v>
      </c>
      <c r="D47" s="58">
        <f>SUM(D35:D46)</f>
        <v>179756.37000000002</v>
      </c>
      <c r="E47" s="58">
        <v>143685.98000000001</v>
      </c>
      <c r="F47" s="108">
        <f t="shared" ref="F47" si="7">(D47-E47)/E47</f>
        <v>0.25103625280629338</v>
      </c>
      <c r="G47" s="58">
        <f t="shared" ref="G47" si="8">SUM(G35:G46)</f>
        <v>27641</v>
      </c>
      <c r="H47" s="58"/>
      <c r="I47" s="19"/>
      <c r="J47" s="18"/>
      <c r="K47" s="20"/>
      <c r="L47" s="21"/>
      <c r="M47" s="25"/>
      <c r="N47" s="22"/>
      <c r="O47" s="77"/>
      <c r="P47" s="57"/>
      <c r="W47" s="33"/>
      <c r="Y47" s="56"/>
      <c r="AB47" s="8"/>
    </row>
    <row r="48" spans="1:28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  <c r="W48" s="33"/>
      <c r="Y48" s="56"/>
      <c r="AB48" s="8"/>
    </row>
    <row r="49" spans="1:28" ht="25.35" customHeight="1">
      <c r="A49" s="59">
        <v>31</v>
      </c>
      <c r="B49" s="107">
        <v>25</v>
      </c>
      <c r="C49" s="45" t="s">
        <v>366</v>
      </c>
      <c r="D49" s="65">
        <v>142</v>
      </c>
      <c r="E49" s="63">
        <v>137</v>
      </c>
      <c r="F49" s="76">
        <f>(D49-E49)/E49</f>
        <v>3.6496350364963501E-2</v>
      </c>
      <c r="G49" s="65">
        <v>22</v>
      </c>
      <c r="H49" s="63">
        <v>1</v>
      </c>
      <c r="I49" s="63">
        <f>G49/H49</f>
        <v>22</v>
      </c>
      <c r="J49" s="63">
        <v>1</v>
      </c>
      <c r="K49" s="63" t="s">
        <v>30</v>
      </c>
      <c r="L49" s="65">
        <v>10534</v>
      </c>
      <c r="M49" s="65">
        <v>2162</v>
      </c>
      <c r="N49" s="61">
        <v>44533</v>
      </c>
      <c r="O49" s="60" t="s">
        <v>59</v>
      </c>
      <c r="P49" s="57"/>
      <c r="Q49" s="88"/>
      <c r="R49" s="88"/>
      <c r="S49" s="88"/>
      <c r="T49" s="88"/>
      <c r="U49" s="89"/>
      <c r="V49" s="89"/>
      <c r="W49" s="89"/>
      <c r="X49" s="90"/>
      <c r="Y49" s="90"/>
      <c r="AB49" s="56"/>
    </row>
    <row r="50" spans="1:28" ht="25.35" customHeight="1">
      <c r="A50" s="59">
        <v>32</v>
      </c>
      <c r="B50" s="66" t="s">
        <v>30</v>
      </c>
      <c r="C50" s="45" t="s">
        <v>423</v>
      </c>
      <c r="D50" s="65">
        <v>95</v>
      </c>
      <c r="E50" s="63" t="s">
        <v>30</v>
      </c>
      <c r="F50" s="63" t="s">
        <v>30</v>
      </c>
      <c r="G50" s="65">
        <v>27</v>
      </c>
      <c r="H50" s="63">
        <v>1</v>
      </c>
      <c r="I50" s="63">
        <f>G50/H50</f>
        <v>27</v>
      </c>
      <c r="J50" s="63">
        <v>1</v>
      </c>
      <c r="K50" s="63">
        <v>3</v>
      </c>
      <c r="L50" s="65">
        <v>2957</v>
      </c>
      <c r="M50" s="65">
        <v>609</v>
      </c>
      <c r="N50" s="61">
        <v>44568</v>
      </c>
      <c r="O50" s="60" t="s">
        <v>59</v>
      </c>
      <c r="P50" s="57"/>
      <c r="Q50" s="88"/>
      <c r="R50" s="88"/>
      <c r="S50" s="88"/>
      <c r="T50" s="88"/>
      <c r="U50" s="89"/>
      <c r="V50" s="89"/>
      <c r="W50" s="89"/>
      <c r="X50" s="90"/>
      <c r="Y50" s="56"/>
      <c r="Z50" s="8"/>
      <c r="AA50" s="56"/>
      <c r="AB50" s="90"/>
    </row>
    <row r="51" spans="1:28" ht="25.35" customHeight="1">
      <c r="A51" s="16"/>
      <c r="B51" s="16"/>
      <c r="C51" s="39" t="s">
        <v>199</v>
      </c>
      <c r="D51" s="58">
        <f>SUM(D47:D50)</f>
        <v>179993.37000000002</v>
      </c>
      <c r="E51" s="58">
        <v>143685.98000000001</v>
      </c>
      <c r="F51" s="108">
        <f t="shared" ref="F51" si="9">(D51-E51)/E51</f>
        <v>0.25268568304298034</v>
      </c>
      <c r="G51" s="58">
        <f t="shared" ref="G51" si="10">SUM(G47:G50)</f>
        <v>27690</v>
      </c>
      <c r="H51" s="58"/>
      <c r="I51" s="19"/>
      <c r="J51" s="18"/>
      <c r="K51" s="20"/>
      <c r="L51" s="21"/>
      <c r="M51" s="25"/>
      <c r="N51" s="22"/>
      <c r="O51" s="77"/>
    </row>
    <row r="52" spans="1:28" ht="23.1" customHeight="1">
      <c r="R52" s="57"/>
    </row>
    <row r="53" spans="1:28" ht="17.25" customHeight="1">
      <c r="R53" s="57"/>
    </row>
    <row r="65" spans="16:18">
      <c r="R65" s="57"/>
    </row>
    <row r="69" spans="16:18">
      <c r="P69" s="57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202</v>
      </c>
      <c r="F1" s="2"/>
      <c r="G1" s="2"/>
      <c r="H1" s="2"/>
      <c r="I1" s="2"/>
    </row>
    <row r="2" spans="1:26" ht="19.5" customHeight="1">
      <c r="E2" s="2" t="s">
        <v>203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 ht="19.5">
      <c r="A6" s="223"/>
      <c r="B6" s="223"/>
      <c r="C6" s="226"/>
      <c r="D6" s="4" t="s">
        <v>200</v>
      </c>
      <c r="E6" s="4" t="s">
        <v>190</v>
      </c>
      <c r="F6" s="226"/>
      <c r="G6" s="4" t="s">
        <v>200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30"/>
      <c r="E9" s="130"/>
      <c r="F9" s="225" t="s">
        <v>15</v>
      </c>
      <c r="G9" s="13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 ht="19.5">
      <c r="A10" s="223"/>
      <c r="B10" s="223"/>
      <c r="C10" s="226"/>
      <c r="D10" s="135" t="s">
        <v>201</v>
      </c>
      <c r="E10" s="135" t="s">
        <v>212</v>
      </c>
      <c r="F10" s="226"/>
      <c r="G10" s="135" t="s">
        <v>201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31" t="s">
        <v>14</v>
      </c>
      <c r="E11" s="4" t="s">
        <v>14</v>
      </c>
      <c r="F11" s="226"/>
      <c r="G11" s="13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32"/>
      <c r="E12" s="5" t="s">
        <v>2</v>
      </c>
      <c r="F12" s="227"/>
      <c r="G12" s="13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55</v>
      </c>
      <c r="C13" s="45" t="s">
        <v>205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196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55</v>
      </c>
      <c r="C15" s="45" t="s">
        <v>207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183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184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63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157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195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46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174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171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55</v>
      </c>
      <c r="C22" s="45" t="s">
        <v>206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166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167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125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156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121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46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194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112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187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48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198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48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100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101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123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475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66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124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45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145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155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161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190</v>
      </c>
      <c r="E6" s="4" t="s">
        <v>181</v>
      </c>
      <c r="F6" s="226"/>
      <c r="G6" s="4" t="s">
        <v>190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27"/>
      <c r="E9" s="127"/>
      <c r="F9" s="225" t="s">
        <v>15</v>
      </c>
      <c r="G9" s="12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3"/>
      <c r="B10" s="223"/>
      <c r="C10" s="226"/>
      <c r="D10" s="128" t="s">
        <v>191</v>
      </c>
      <c r="E10" s="128" t="s">
        <v>182</v>
      </c>
      <c r="F10" s="226"/>
      <c r="G10" s="128" t="s">
        <v>191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3"/>
      <c r="B11" s="223"/>
      <c r="C11" s="226"/>
      <c r="D11" s="128" t="s">
        <v>14</v>
      </c>
      <c r="E11" s="4" t="s">
        <v>14</v>
      </c>
      <c r="F11" s="226"/>
      <c r="G11" s="12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3"/>
      <c r="B12" s="224"/>
      <c r="C12" s="227"/>
      <c r="D12" s="129"/>
      <c r="E12" s="5" t="s">
        <v>2</v>
      </c>
      <c r="F12" s="227"/>
      <c r="G12" s="12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196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183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184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63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55</v>
      </c>
      <c r="C16" s="45" t="s">
        <v>195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46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157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174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55</v>
      </c>
      <c r="C19" s="45" t="s">
        <v>194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112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171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46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121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46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166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167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156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170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46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187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48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125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134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63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100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101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111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185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146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96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168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66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197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475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169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175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45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176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138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55</v>
      </c>
      <c r="C50" s="78" t="s">
        <v>198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48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199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189</v>
      </c>
      <c r="F1" s="2"/>
      <c r="G1" s="2"/>
      <c r="H1" s="2"/>
      <c r="I1" s="2"/>
    </row>
    <row r="2" spans="1:26" ht="19.5" customHeight="1">
      <c r="E2" s="2" t="s">
        <v>188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181</v>
      </c>
      <c r="E6" s="4" t="s">
        <v>177</v>
      </c>
      <c r="F6" s="226"/>
      <c r="G6" s="4" t="s">
        <v>181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24"/>
      <c r="E9" s="124"/>
      <c r="F9" s="225" t="s">
        <v>15</v>
      </c>
      <c r="G9" s="12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125" t="s">
        <v>182</v>
      </c>
      <c r="E10" s="125" t="s">
        <v>178</v>
      </c>
      <c r="F10" s="226"/>
      <c r="G10" s="125" t="s">
        <v>182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25" t="s">
        <v>14</v>
      </c>
      <c r="E11" s="4" t="s">
        <v>14</v>
      </c>
      <c r="F11" s="226"/>
      <c r="G11" s="12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26"/>
      <c r="E12" s="5" t="s">
        <v>2</v>
      </c>
      <c r="F12" s="227"/>
      <c r="G12" s="12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55</v>
      </c>
      <c r="C13" s="45" t="s">
        <v>183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55</v>
      </c>
      <c r="C14" s="45" t="s">
        <v>184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63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174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157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171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121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46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156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170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46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125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55</v>
      </c>
      <c r="C22" s="45" t="s">
        <v>187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48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55</v>
      </c>
      <c r="C25" s="45" t="s">
        <v>185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134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63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176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166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167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110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112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111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146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100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101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96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45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475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168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186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169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66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158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123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172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57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124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179</v>
      </c>
      <c r="F1" s="2"/>
      <c r="G1" s="2"/>
      <c r="H1" s="2"/>
      <c r="I1" s="2"/>
    </row>
    <row r="2" spans="1:26" ht="19.5" customHeight="1">
      <c r="E2" s="2" t="s">
        <v>180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177</v>
      </c>
      <c r="E6" s="4" t="s">
        <v>164</v>
      </c>
      <c r="F6" s="226"/>
      <c r="G6" s="4" t="s">
        <v>177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20"/>
      <c r="E9" s="120"/>
      <c r="F9" s="225" t="s">
        <v>15</v>
      </c>
      <c r="G9" s="12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121" t="s">
        <v>178</v>
      </c>
      <c r="E10" s="121" t="s">
        <v>165</v>
      </c>
      <c r="F10" s="226"/>
      <c r="G10" s="121" t="s">
        <v>178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21" t="s">
        <v>14</v>
      </c>
      <c r="E11" s="4" t="s">
        <v>14</v>
      </c>
      <c r="F11" s="226"/>
      <c r="G11" s="12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22"/>
      <c r="E12" s="5" t="s">
        <v>2</v>
      </c>
      <c r="F12" s="227"/>
      <c r="G12" s="12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174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157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171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170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46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156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121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46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134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55</v>
      </c>
      <c r="C20" s="45" t="s">
        <v>176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168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125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166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167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112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146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169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111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96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100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101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45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144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47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48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172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475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66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155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57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175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103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116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162</v>
      </c>
      <c r="F1" s="2"/>
      <c r="G1" s="2"/>
      <c r="H1" s="2"/>
      <c r="I1" s="2"/>
    </row>
    <row r="2" spans="1:26" ht="19.5" customHeight="1">
      <c r="E2" s="2" t="s">
        <v>163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164</v>
      </c>
      <c r="E6" s="4" t="s">
        <v>151</v>
      </c>
      <c r="F6" s="226"/>
      <c r="G6" s="4" t="s">
        <v>164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17"/>
      <c r="E9" s="117"/>
      <c r="F9" s="225" t="s">
        <v>15</v>
      </c>
      <c r="G9" s="11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118" t="s">
        <v>165</v>
      </c>
      <c r="E10" s="118" t="s">
        <v>152</v>
      </c>
      <c r="F10" s="226"/>
      <c r="G10" s="118" t="s">
        <v>165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18" t="s">
        <v>14</v>
      </c>
      <c r="E11" s="4" t="s">
        <v>14</v>
      </c>
      <c r="F11" s="226"/>
      <c r="G11" s="11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19"/>
      <c r="E12" s="5" t="s">
        <v>2</v>
      </c>
      <c r="F12" s="227"/>
      <c r="G12" s="11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157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46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55</v>
      </c>
      <c r="C14" s="45" t="s">
        <v>171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55</v>
      </c>
      <c r="C15" s="45" t="s">
        <v>170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156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125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121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46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55</v>
      </c>
      <c r="C19" s="45" t="s">
        <v>168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134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63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55</v>
      </c>
      <c r="C21" s="45" t="s">
        <v>166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167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146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110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55</v>
      </c>
      <c r="C26" s="45" t="s">
        <v>169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55</v>
      </c>
      <c r="C27" s="45" t="s">
        <v>172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475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111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160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48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96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45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47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48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100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75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136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66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103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64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173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153</v>
      </c>
      <c r="F1" s="2"/>
      <c r="G1" s="2"/>
      <c r="H1" s="2"/>
      <c r="I1" s="2"/>
    </row>
    <row r="2" spans="1:26" ht="19.5" customHeight="1">
      <c r="E2" s="2" t="s">
        <v>154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151</v>
      </c>
      <c r="E6" s="4" t="s">
        <v>147</v>
      </c>
      <c r="F6" s="226"/>
      <c r="G6" s="4" t="s">
        <v>151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12"/>
      <c r="E9" s="112"/>
      <c r="F9" s="225" t="s">
        <v>15</v>
      </c>
      <c r="G9" s="11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113" t="s">
        <v>152</v>
      </c>
      <c r="E10" s="113" t="s">
        <v>148</v>
      </c>
      <c r="F10" s="226"/>
      <c r="G10" s="113" t="s">
        <v>152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13" t="s">
        <v>14</v>
      </c>
      <c r="E11" s="4" t="s">
        <v>14</v>
      </c>
      <c r="F11" s="226"/>
      <c r="G11" s="11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14"/>
      <c r="E12" s="5" t="s">
        <v>2</v>
      </c>
      <c r="F12" s="227"/>
      <c r="G12" s="11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157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46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55</v>
      </c>
      <c r="C14" s="116" t="s">
        <v>156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125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146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121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134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63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110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112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475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55</v>
      </c>
      <c r="C21" s="45" t="s">
        <v>160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48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111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96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143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47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48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109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159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48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76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155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64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66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127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63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75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100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45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476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114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103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57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135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158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161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149</v>
      </c>
      <c r="F1" s="2"/>
      <c r="G1" s="2"/>
      <c r="H1" s="2"/>
      <c r="I1" s="2"/>
    </row>
    <row r="2" spans="1:26" ht="19.5" customHeight="1">
      <c r="E2" s="2" t="s">
        <v>150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147</v>
      </c>
      <c r="E6" s="4" t="s">
        <v>130</v>
      </c>
      <c r="F6" s="226"/>
      <c r="G6" s="4" t="s">
        <v>147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09"/>
      <c r="E9" s="109"/>
      <c r="F9" s="225" t="s">
        <v>15</v>
      </c>
      <c r="G9" s="10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110" t="s">
        <v>148</v>
      </c>
      <c r="E10" s="110" t="s">
        <v>131</v>
      </c>
      <c r="F10" s="226"/>
      <c r="G10" s="110" t="s">
        <v>148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110" t="s">
        <v>14</v>
      </c>
      <c r="E11" s="4" t="s">
        <v>14</v>
      </c>
      <c r="F11" s="226"/>
      <c r="G11" s="11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111"/>
      <c r="E12" s="5" t="s">
        <v>2</v>
      </c>
      <c r="F12" s="227"/>
      <c r="G12" s="11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146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134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63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125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110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112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121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55</v>
      </c>
      <c r="C18" s="45" t="s">
        <v>475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55</v>
      </c>
      <c r="C19" s="45" t="s">
        <v>143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96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111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81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64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109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97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135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100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476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65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66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45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126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145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144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128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57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55</v>
      </c>
      <c r="C43" s="45" t="s">
        <v>159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48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139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48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47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48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142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132</v>
      </c>
      <c r="F1" s="2"/>
      <c r="G1" s="2"/>
      <c r="H1" s="2"/>
      <c r="I1" s="2"/>
    </row>
    <row r="2" spans="1:26" ht="19.5" customHeight="1">
      <c r="E2" s="2" t="s">
        <v>133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130</v>
      </c>
      <c r="E6" s="4" t="s">
        <v>117</v>
      </c>
      <c r="F6" s="226"/>
      <c r="G6" s="4" t="s">
        <v>130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101"/>
      <c r="E9" s="101"/>
      <c r="F9" s="225" t="s">
        <v>15</v>
      </c>
      <c r="G9" s="101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</row>
    <row r="10" spans="1:26">
      <c r="A10" s="223"/>
      <c r="B10" s="223"/>
      <c r="C10" s="226"/>
      <c r="D10" s="102" t="s">
        <v>131</v>
      </c>
      <c r="E10" s="102" t="s">
        <v>118</v>
      </c>
      <c r="F10" s="226"/>
      <c r="G10" s="102" t="s">
        <v>131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</row>
    <row r="11" spans="1:26">
      <c r="A11" s="223"/>
      <c r="B11" s="223"/>
      <c r="C11" s="226"/>
      <c r="D11" s="102" t="s">
        <v>14</v>
      </c>
      <c r="E11" s="4" t="s">
        <v>14</v>
      </c>
      <c r="F11" s="226"/>
      <c r="G11" s="102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23"/>
      <c r="B12" s="224"/>
      <c r="C12" s="227"/>
      <c r="D12" s="103"/>
      <c r="E12" s="5" t="s">
        <v>2</v>
      </c>
      <c r="F12" s="227"/>
      <c r="G12" s="103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125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55</v>
      </c>
      <c r="C14" s="45" t="s">
        <v>134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63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121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110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112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96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111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55</v>
      </c>
      <c r="C19" s="45" t="s">
        <v>135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81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97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64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109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126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55</v>
      </c>
      <c r="C27" s="78" t="s">
        <v>139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48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65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45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476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114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66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47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48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100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75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136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122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137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140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88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138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57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76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103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142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119</v>
      </c>
      <c r="F1" s="2"/>
      <c r="G1" s="2"/>
      <c r="H1" s="2"/>
      <c r="I1" s="2"/>
    </row>
    <row r="2" spans="1:26" ht="19.5" customHeight="1">
      <c r="E2" s="2" t="s">
        <v>120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117</v>
      </c>
      <c r="E6" s="4" t="s">
        <v>105</v>
      </c>
      <c r="F6" s="226"/>
      <c r="G6" s="4" t="s">
        <v>117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98"/>
      <c r="E9" s="98"/>
      <c r="F9" s="225" t="s">
        <v>15</v>
      </c>
      <c r="G9" s="9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3"/>
      <c r="B10" s="223"/>
      <c r="C10" s="226"/>
      <c r="D10" s="99" t="s">
        <v>118</v>
      </c>
      <c r="E10" s="99" t="s">
        <v>106</v>
      </c>
      <c r="F10" s="226"/>
      <c r="G10" s="99" t="s">
        <v>118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3"/>
      <c r="B11" s="223"/>
      <c r="C11" s="226"/>
      <c r="D11" s="99" t="s">
        <v>14</v>
      </c>
      <c r="E11" s="4" t="s">
        <v>14</v>
      </c>
      <c r="F11" s="226"/>
      <c r="G11" s="9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3"/>
      <c r="B12" s="224"/>
      <c r="C12" s="227"/>
      <c r="D12" s="100"/>
      <c r="E12" s="5" t="s">
        <v>2</v>
      </c>
      <c r="F12" s="227"/>
      <c r="G12" s="10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55</v>
      </c>
      <c r="C13" s="45" t="s">
        <v>125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55</v>
      </c>
      <c r="C14" s="45" t="s">
        <v>121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110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112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96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111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81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55</v>
      </c>
      <c r="C19" s="45" t="s">
        <v>126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64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55</v>
      </c>
      <c r="C21" s="78" t="s">
        <v>122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109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97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45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113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48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476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114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115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59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65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73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59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66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94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75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47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48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100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101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95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102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59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62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63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76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124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127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63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72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59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86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59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103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128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123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98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57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55</v>
      </c>
      <c r="C56" s="45" t="s">
        <v>140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88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141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107</v>
      </c>
      <c r="F1" s="2"/>
      <c r="G1" s="2"/>
      <c r="H1" s="2"/>
      <c r="I1" s="2"/>
    </row>
    <row r="2" spans="1:26" ht="19.5" customHeight="1">
      <c r="E2" s="2" t="s">
        <v>108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105</v>
      </c>
      <c r="E6" s="4" t="s">
        <v>90</v>
      </c>
      <c r="F6" s="226"/>
      <c r="G6" s="4" t="s">
        <v>105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94"/>
      <c r="E9" s="94"/>
      <c r="F9" s="225" t="s">
        <v>15</v>
      </c>
      <c r="G9" s="9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</row>
    <row r="10" spans="1:26">
      <c r="A10" s="223"/>
      <c r="B10" s="223"/>
      <c r="C10" s="226"/>
      <c r="D10" s="95" t="s">
        <v>106</v>
      </c>
      <c r="E10" s="95" t="s">
        <v>91</v>
      </c>
      <c r="F10" s="226"/>
      <c r="G10" s="95" t="s">
        <v>106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</row>
    <row r="11" spans="1:26">
      <c r="A11" s="223"/>
      <c r="B11" s="223"/>
      <c r="C11" s="226"/>
      <c r="D11" s="95" t="s">
        <v>14</v>
      </c>
      <c r="E11" s="4" t="s">
        <v>14</v>
      </c>
      <c r="F11" s="226"/>
      <c r="G11" s="9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23"/>
      <c r="B12" s="224"/>
      <c r="C12" s="227"/>
      <c r="D12" s="96"/>
      <c r="E12" s="5" t="s">
        <v>2</v>
      </c>
      <c r="F12" s="227"/>
      <c r="G12" s="9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110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112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96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55</v>
      </c>
      <c r="C15" s="45" t="s">
        <v>111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81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64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55</v>
      </c>
      <c r="C18" s="45" t="s">
        <v>109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97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45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94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62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63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55</v>
      </c>
      <c r="C25" s="78" t="s">
        <v>476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114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55</v>
      </c>
      <c r="C26" s="78" t="s">
        <v>115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59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55</v>
      </c>
      <c r="C27" s="78" t="s">
        <v>113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48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76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65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95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98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103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66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47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48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84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86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59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102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59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72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59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82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116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4.855468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8" ht="19.5" customHeight="1">
      <c r="E1" s="2" t="s">
        <v>446</v>
      </c>
      <c r="F1" s="2"/>
      <c r="G1" s="2"/>
      <c r="H1" s="2"/>
      <c r="I1" s="2"/>
    </row>
    <row r="2" spans="1:28" ht="19.5" customHeight="1">
      <c r="E2" s="2" t="s">
        <v>447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444</v>
      </c>
      <c r="E6" s="4" t="s">
        <v>440</v>
      </c>
      <c r="F6" s="226"/>
      <c r="G6" s="4" t="s">
        <v>444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208"/>
      <c r="E9" s="208"/>
      <c r="F9" s="225" t="s">
        <v>15</v>
      </c>
      <c r="G9" s="20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AB9" s="56"/>
    </row>
    <row r="10" spans="1:28">
      <c r="A10" s="223"/>
      <c r="B10" s="223"/>
      <c r="C10" s="226"/>
      <c r="D10" s="209" t="s">
        <v>445</v>
      </c>
      <c r="E10" s="209" t="s">
        <v>441</v>
      </c>
      <c r="F10" s="226"/>
      <c r="G10" s="209" t="s">
        <v>445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AB10" s="56"/>
    </row>
    <row r="11" spans="1:28">
      <c r="A11" s="223"/>
      <c r="B11" s="223"/>
      <c r="C11" s="226"/>
      <c r="D11" s="209" t="s">
        <v>14</v>
      </c>
      <c r="E11" s="4" t="s">
        <v>14</v>
      </c>
      <c r="F11" s="226"/>
      <c r="G11" s="20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AB11" s="56"/>
    </row>
    <row r="12" spans="1:28" ht="15.6" customHeight="1" thickBot="1">
      <c r="A12" s="223"/>
      <c r="B12" s="224"/>
      <c r="C12" s="227"/>
      <c r="D12" s="210"/>
      <c r="E12" s="5" t="s">
        <v>2</v>
      </c>
      <c r="F12" s="227"/>
      <c r="G12" s="21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8" ht="25.35" customHeight="1">
      <c r="A13" s="59">
        <v>1</v>
      </c>
      <c r="B13" s="59">
        <v>1</v>
      </c>
      <c r="C13" s="45" t="s">
        <v>414</v>
      </c>
      <c r="D13" s="65">
        <v>23150.609999999997</v>
      </c>
      <c r="E13" s="63">
        <v>29971.040000000005</v>
      </c>
      <c r="F13" s="76">
        <f>(D13-E13)/E13</f>
        <v>-0.22756734501038359</v>
      </c>
      <c r="G13" s="65">
        <v>3086</v>
      </c>
      <c r="H13" s="63">
        <v>92</v>
      </c>
      <c r="I13" s="63">
        <f t="shared" ref="I13:I21" si="0">G13/H13</f>
        <v>33.543478260869563</v>
      </c>
      <c r="J13" s="63">
        <v>10</v>
      </c>
      <c r="K13" s="63">
        <v>5</v>
      </c>
      <c r="L13" s="65">
        <v>550309.62</v>
      </c>
      <c r="M13" s="65">
        <v>77022</v>
      </c>
      <c r="N13" s="61">
        <v>44561</v>
      </c>
      <c r="O13" s="60" t="s">
        <v>413</v>
      </c>
      <c r="P13" s="57"/>
      <c r="Q13" s="88"/>
      <c r="R13" s="211"/>
      <c r="S13" s="212"/>
      <c r="T13" s="211"/>
      <c r="U13" s="89"/>
      <c r="V13" s="89"/>
      <c r="W13" s="89"/>
      <c r="X13" s="90"/>
      <c r="Y13" s="90"/>
      <c r="Z13" s="8"/>
      <c r="AA13" s="56"/>
      <c r="AB13" s="56"/>
    </row>
    <row r="14" spans="1:28" ht="25.35" customHeight="1">
      <c r="A14" s="59">
        <v>2</v>
      </c>
      <c r="B14" s="59">
        <v>2</v>
      </c>
      <c r="C14" s="45" t="s">
        <v>392</v>
      </c>
      <c r="D14" s="65">
        <v>14767.75</v>
      </c>
      <c r="E14" s="63">
        <v>18425.05</v>
      </c>
      <c r="F14" s="76">
        <f>(D14-E14)/E14</f>
        <v>-0.19849606921012422</v>
      </c>
      <c r="G14" s="65">
        <v>2070</v>
      </c>
      <c r="H14" s="63">
        <v>56</v>
      </c>
      <c r="I14" s="63">
        <f t="shared" si="0"/>
        <v>36.964285714285715</v>
      </c>
      <c r="J14" s="63">
        <v>8</v>
      </c>
      <c r="K14" s="63">
        <v>7</v>
      </c>
      <c r="L14" s="65">
        <v>757934.94</v>
      </c>
      <c r="M14" s="65">
        <v>109708</v>
      </c>
      <c r="N14" s="61">
        <v>44547</v>
      </c>
      <c r="O14" s="60" t="s">
        <v>63</v>
      </c>
      <c r="P14" s="57"/>
      <c r="Q14" s="88"/>
      <c r="R14" s="88"/>
      <c r="S14" s="88"/>
      <c r="T14" s="211"/>
      <c r="U14" s="212"/>
      <c r="V14" s="89"/>
      <c r="W14" s="89"/>
      <c r="X14" s="90"/>
      <c r="Y14" s="90"/>
      <c r="Z14" s="8"/>
      <c r="AA14" s="56"/>
      <c r="AB14" s="56"/>
    </row>
    <row r="15" spans="1:28" ht="25.35" customHeight="1">
      <c r="A15" s="59">
        <v>3</v>
      </c>
      <c r="B15" s="59" t="s">
        <v>55</v>
      </c>
      <c r="C15" s="45" t="s">
        <v>448</v>
      </c>
      <c r="D15" s="65">
        <v>13029.74</v>
      </c>
      <c r="E15" s="63" t="s">
        <v>30</v>
      </c>
      <c r="F15" s="63" t="s">
        <v>30</v>
      </c>
      <c r="G15" s="65">
        <v>2393</v>
      </c>
      <c r="H15" s="63">
        <v>106</v>
      </c>
      <c r="I15" s="63">
        <f t="shared" si="0"/>
        <v>22.575471698113208</v>
      </c>
      <c r="J15" s="63">
        <v>19</v>
      </c>
      <c r="K15" s="63">
        <v>1</v>
      </c>
      <c r="L15" s="65">
        <v>13030</v>
      </c>
      <c r="M15" s="65">
        <v>2393</v>
      </c>
      <c r="N15" s="61">
        <v>44589</v>
      </c>
      <c r="O15" s="60" t="s">
        <v>33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8"/>
      <c r="AA15" s="56"/>
      <c r="AB15" s="56"/>
    </row>
    <row r="16" spans="1:28" ht="25.35" customHeight="1">
      <c r="A16" s="59">
        <v>4</v>
      </c>
      <c r="B16" s="59">
        <v>5</v>
      </c>
      <c r="C16" s="45" t="s">
        <v>410</v>
      </c>
      <c r="D16" s="65">
        <v>11908.24</v>
      </c>
      <c r="E16" s="63">
        <v>13563.26</v>
      </c>
      <c r="F16" s="76">
        <f>(D16-E16)/E16</f>
        <v>-0.12202228667739175</v>
      </c>
      <c r="G16" s="65">
        <v>2228</v>
      </c>
      <c r="H16" s="63">
        <v>76</v>
      </c>
      <c r="I16" s="63">
        <f t="shared" si="0"/>
        <v>29.315789473684209</v>
      </c>
      <c r="J16" s="63">
        <v>12</v>
      </c>
      <c r="K16" s="63">
        <v>4</v>
      </c>
      <c r="L16" s="65">
        <v>141060</v>
      </c>
      <c r="M16" s="65">
        <v>27557</v>
      </c>
      <c r="N16" s="61">
        <v>44568</v>
      </c>
      <c r="O16" s="60" t="s">
        <v>112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8"/>
      <c r="AA16" s="56"/>
      <c r="AB16" s="56"/>
    </row>
    <row r="17" spans="1:28" ht="25.35" customHeight="1">
      <c r="A17" s="59">
        <v>5</v>
      </c>
      <c r="B17" s="59">
        <v>3</v>
      </c>
      <c r="C17" s="45" t="s">
        <v>438</v>
      </c>
      <c r="D17" s="65">
        <v>11346.11</v>
      </c>
      <c r="E17" s="63">
        <v>14145.48</v>
      </c>
      <c r="F17" s="76">
        <f>(D17-E17)/E17</f>
        <v>-0.19789855133936771</v>
      </c>
      <c r="G17" s="65">
        <v>1643</v>
      </c>
      <c r="H17" s="63">
        <v>57</v>
      </c>
      <c r="I17" s="63">
        <f t="shared" si="0"/>
        <v>28.82456140350877</v>
      </c>
      <c r="J17" s="63">
        <v>14</v>
      </c>
      <c r="K17" s="63">
        <v>2</v>
      </c>
      <c r="L17" s="65">
        <v>32736</v>
      </c>
      <c r="M17" s="65">
        <v>5057</v>
      </c>
      <c r="N17" s="61">
        <v>44582</v>
      </c>
      <c r="O17" s="60" t="s">
        <v>32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8"/>
      <c r="AA17" s="56"/>
      <c r="AB17" s="56"/>
    </row>
    <row r="18" spans="1:28" ht="25.35" customHeight="1">
      <c r="A18" s="59">
        <v>6</v>
      </c>
      <c r="B18" s="59">
        <v>4</v>
      </c>
      <c r="C18" s="45" t="s">
        <v>437</v>
      </c>
      <c r="D18" s="65">
        <v>10357.709999999999</v>
      </c>
      <c r="E18" s="63">
        <v>13741.79</v>
      </c>
      <c r="F18" s="76">
        <f>(D18-E18)/E18</f>
        <v>-0.24626194986242705</v>
      </c>
      <c r="G18" s="65">
        <v>1893</v>
      </c>
      <c r="H18" s="63">
        <v>84</v>
      </c>
      <c r="I18" s="63">
        <f t="shared" si="0"/>
        <v>22.535714285714285</v>
      </c>
      <c r="J18" s="63">
        <v>13</v>
      </c>
      <c r="K18" s="63">
        <v>2</v>
      </c>
      <c r="L18" s="65">
        <v>27717.95</v>
      </c>
      <c r="M18" s="65">
        <v>5084</v>
      </c>
      <c r="N18" s="61">
        <v>44582</v>
      </c>
      <c r="O18" s="60" t="s">
        <v>255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8"/>
      <c r="AA18" s="56"/>
      <c r="AB18" s="56"/>
    </row>
    <row r="19" spans="1:28" ht="25.35" customHeight="1">
      <c r="A19" s="59">
        <v>7</v>
      </c>
      <c r="B19" s="59">
        <v>6</v>
      </c>
      <c r="C19" s="45" t="s">
        <v>390</v>
      </c>
      <c r="D19" s="65">
        <v>10004.049999999999</v>
      </c>
      <c r="E19" s="63">
        <v>11500.24</v>
      </c>
      <c r="F19" s="76">
        <f>(D19-E19)/E19</f>
        <v>-0.13010076311450897</v>
      </c>
      <c r="G19" s="65">
        <v>1877</v>
      </c>
      <c r="H19" s="63">
        <v>54</v>
      </c>
      <c r="I19" s="63">
        <f t="shared" si="0"/>
        <v>34.75925925925926</v>
      </c>
      <c r="J19" s="63">
        <v>10</v>
      </c>
      <c r="K19" s="63">
        <v>6</v>
      </c>
      <c r="L19" s="65">
        <v>287094</v>
      </c>
      <c r="M19" s="65">
        <v>58414</v>
      </c>
      <c r="N19" s="61">
        <v>44554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89"/>
      <c r="Y19" s="90"/>
      <c r="Z19" s="8"/>
      <c r="AA19" s="56"/>
      <c r="AB19" s="56"/>
    </row>
    <row r="20" spans="1:28" ht="25.35" customHeight="1">
      <c r="A20" s="59">
        <v>8</v>
      </c>
      <c r="B20" s="59" t="s">
        <v>55</v>
      </c>
      <c r="C20" s="45" t="s">
        <v>449</v>
      </c>
      <c r="D20" s="65">
        <v>8914.9</v>
      </c>
      <c r="E20" s="63" t="s">
        <v>30</v>
      </c>
      <c r="F20" s="63" t="s">
        <v>30</v>
      </c>
      <c r="G20" s="65">
        <v>1109</v>
      </c>
      <c r="H20" s="63">
        <v>69</v>
      </c>
      <c r="I20" s="63">
        <f t="shared" si="0"/>
        <v>16.072463768115941</v>
      </c>
      <c r="J20" s="63">
        <v>16</v>
      </c>
      <c r="K20" s="63">
        <v>1</v>
      </c>
      <c r="L20" s="65">
        <v>8915</v>
      </c>
      <c r="M20" s="65">
        <v>1109</v>
      </c>
      <c r="N20" s="61">
        <v>44589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8"/>
      <c r="AA20" s="56"/>
      <c r="AB20" s="56"/>
    </row>
    <row r="21" spans="1:28" ht="25.35" customHeight="1">
      <c r="A21" s="59">
        <v>9</v>
      </c>
      <c r="B21" s="59">
        <v>7</v>
      </c>
      <c r="C21" s="45" t="s">
        <v>434</v>
      </c>
      <c r="D21" s="65">
        <v>6834.54</v>
      </c>
      <c r="E21" s="63">
        <v>11070.49</v>
      </c>
      <c r="F21" s="76">
        <f>(D21-E21)/E21</f>
        <v>-0.38263437300426628</v>
      </c>
      <c r="G21" s="65">
        <v>911</v>
      </c>
      <c r="H21" s="63">
        <v>43</v>
      </c>
      <c r="I21" s="63">
        <f t="shared" si="0"/>
        <v>21.186046511627907</v>
      </c>
      <c r="J21" s="63">
        <v>9</v>
      </c>
      <c r="K21" s="63">
        <v>3</v>
      </c>
      <c r="L21" s="65">
        <v>62096</v>
      </c>
      <c r="M21" s="65">
        <v>8779</v>
      </c>
      <c r="N21" s="61">
        <v>44575</v>
      </c>
      <c r="O21" s="60" t="s">
        <v>112</v>
      </c>
      <c r="P21" s="57"/>
      <c r="Q21" s="88"/>
      <c r="R21" s="88"/>
      <c r="S21" s="88"/>
      <c r="T21" s="88"/>
      <c r="U21" s="89"/>
      <c r="V21" s="89"/>
      <c r="W21" s="89"/>
      <c r="X21" s="90"/>
      <c r="Y21" s="90"/>
      <c r="Z21" s="8"/>
      <c r="AA21" s="56"/>
      <c r="AB21" s="56"/>
    </row>
    <row r="22" spans="1:28" ht="25.35" customHeight="1">
      <c r="A22" s="59">
        <v>10</v>
      </c>
      <c r="B22" s="59" t="s">
        <v>55</v>
      </c>
      <c r="C22" s="45" t="s">
        <v>450</v>
      </c>
      <c r="D22" s="65">
        <v>6351.5</v>
      </c>
      <c r="E22" s="63" t="s">
        <v>30</v>
      </c>
      <c r="F22" s="63" t="s">
        <v>30</v>
      </c>
      <c r="G22" s="65">
        <v>1068</v>
      </c>
      <c r="H22" s="63">
        <v>30</v>
      </c>
      <c r="I22" s="63">
        <f>G22/H22</f>
        <v>35.6</v>
      </c>
      <c r="J22" s="63">
        <v>14</v>
      </c>
      <c r="K22" s="63">
        <v>1</v>
      </c>
      <c r="L22" s="65">
        <v>8006</v>
      </c>
      <c r="M22" s="65">
        <v>1270</v>
      </c>
      <c r="N22" s="61">
        <v>44589</v>
      </c>
      <c r="O22" s="60" t="s">
        <v>59</v>
      </c>
      <c r="P22" s="57"/>
      <c r="Q22" s="88"/>
      <c r="R22" s="88"/>
      <c r="S22" s="88"/>
      <c r="T22" s="88"/>
      <c r="U22" s="89"/>
      <c r="V22" s="89"/>
      <c r="W22" s="89"/>
      <c r="X22" s="90"/>
      <c r="Y22" s="90"/>
      <c r="Z22" s="8"/>
      <c r="AA22" s="56"/>
      <c r="AB22" s="56"/>
    </row>
    <row r="23" spans="1:28" ht="25.35" customHeight="1">
      <c r="A23" s="16"/>
      <c r="B23" s="16"/>
      <c r="C23" s="39" t="s">
        <v>29</v>
      </c>
      <c r="D23" s="58">
        <f>SUM(D13:D22)</f>
        <v>116665.15</v>
      </c>
      <c r="E23" s="58">
        <v>130306.27000000002</v>
      </c>
      <c r="F23" s="84">
        <f>(D23-E23)/E23</f>
        <v>-0.10468506235348478</v>
      </c>
      <c r="G23" s="58">
        <f>SUM(G13:G22)</f>
        <v>18278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56"/>
      <c r="AB23" s="8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56"/>
      <c r="AB24" s="8"/>
    </row>
    <row r="25" spans="1:28" ht="25.35" customHeight="1">
      <c r="A25" s="59">
        <v>11</v>
      </c>
      <c r="B25" s="59">
        <v>10</v>
      </c>
      <c r="C25" s="45" t="s">
        <v>355</v>
      </c>
      <c r="D25" s="65">
        <v>5842.06</v>
      </c>
      <c r="E25" s="63">
        <v>5877.09</v>
      </c>
      <c r="F25" s="76">
        <f t="shared" ref="F25:F35" si="1">(D25-E25)/E25</f>
        <v>-5.9604327992254236E-3</v>
      </c>
      <c r="G25" s="65">
        <v>834</v>
      </c>
      <c r="H25" s="63">
        <v>28</v>
      </c>
      <c r="I25" s="63">
        <f>G25/H25</f>
        <v>29.785714285714285</v>
      </c>
      <c r="J25" s="63">
        <v>8</v>
      </c>
      <c r="K25" s="63">
        <v>10</v>
      </c>
      <c r="L25" s="65">
        <v>622026</v>
      </c>
      <c r="M25" s="65">
        <v>89557</v>
      </c>
      <c r="N25" s="61">
        <v>44526</v>
      </c>
      <c r="O25" s="60" t="s">
        <v>46</v>
      </c>
      <c r="P25" s="57"/>
      <c r="Q25" s="88"/>
      <c r="R25" s="88"/>
      <c r="S25" s="88"/>
      <c r="T25" s="88"/>
      <c r="U25" s="89"/>
      <c r="V25" s="89"/>
      <c r="W25" s="89"/>
      <c r="X25" s="90"/>
      <c r="Y25" s="90"/>
      <c r="Z25" s="8"/>
      <c r="AA25" s="56"/>
      <c r="AB25" s="56"/>
    </row>
    <row r="26" spans="1:28" ht="25.35" customHeight="1">
      <c r="A26" s="59">
        <v>12</v>
      </c>
      <c r="B26" s="59">
        <v>8</v>
      </c>
      <c r="C26" s="45" t="s">
        <v>436</v>
      </c>
      <c r="D26" s="65">
        <v>4615.1899999999996</v>
      </c>
      <c r="E26" s="63">
        <v>6031.83</v>
      </c>
      <c r="F26" s="76">
        <f t="shared" si="1"/>
        <v>-0.23486073049140979</v>
      </c>
      <c r="G26" s="65">
        <v>909</v>
      </c>
      <c r="H26" s="63">
        <v>50</v>
      </c>
      <c r="I26" s="63">
        <f>G26/H26</f>
        <v>18.18</v>
      </c>
      <c r="J26" s="63">
        <v>14</v>
      </c>
      <c r="K26" s="63">
        <v>2</v>
      </c>
      <c r="L26" s="65">
        <v>11778.79</v>
      </c>
      <c r="M26" s="65">
        <v>2390</v>
      </c>
      <c r="N26" s="61">
        <v>44582</v>
      </c>
      <c r="O26" s="60" t="s">
        <v>27</v>
      </c>
      <c r="P26" s="57"/>
      <c r="Q26" s="88"/>
      <c r="R26" s="88"/>
      <c r="S26" s="88"/>
      <c r="T26" s="88"/>
      <c r="U26" s="89"/>
      <c r="V26" s="89"/>
      <c r="W26" s="89"/>
      <c r="X26" s="90"/>
      <c r="Y26" s="90"/>
      <c r="Z26" s="8"/>
      <c r="AA26" s="56"/>
      <c r="AB26" s="56"/>
    </row>
    <row r="27" spans="1:28" ht="25.35" customHeight="1">
      <c r="A27" s="59">
        <v>13</v>
      </c>
      <c r="B27" s="59">
        <v>9</v>
      </c>
      <c r="C27" s="45" t="s">
        <v>431</v>
      </c>
      <c r="D27" s="65">
        <v>3916</v>
      </c>
      <c r="E27" s="63">
        <v>5980</v>
      </c>
      <c r="F27" s="76">
        <f t="shared" si="1"/>
        <v>-0.34515050167224082</v>
      </c>
      <c r="G27" s="65">
        <v>569</v>
      </c>
      <c r="H27" s="63" t="s">
        <v>30</v>
      </c>
      <c r="I27" s="63" t="s">
        <v>30</v>
      </c>
      <c r="J27" s="63">
        <v>10</v>
      </c>
      <c r="K27" s="63">
        <v>3</v>
      </c>
      <c r="L27" s="65">
        <v>37520</v>
      </c>
      <c r="M27" s="65">
        <v>6295</v>
      </c>
      <c r="N27" s="61">
        <v>44575</v>
      </c>
      <c r="O27" s="60" t="s">
        <v>31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"/>
      <c r="AA27" s="56"/>
      <c r="AB27" s="56"/>
    </row>
    <row r="28" spans="1:28" ht="25.35" customHeight="1">
      <c r="A28" s="59">
        <v>14</v>
      </c>
      <c r="B28" s="59">
        <v>14</v>
      </c>
      <c r="C28" s="45" t="s">
        <v>439</v>
      </c>
      <c r="D28" s="65">
        <v>2916</v>
      </c>
      <c r="E28" s="63">
        <v>3384</v>
      </c>
      <c r="F28" s="76">
        <f t="shared" si="1"/>
        <v>-0.13829787234042554</v>
      </c>
      <c r="G28" s="65">
        <v>415</v>
      </c>
      <c r="H28" s="63" t="s">
        <v>30</v>
      </c>
      <c r="I28" s="63" t="s">
        <v>30</v>
      </c>
      <c r="J28" s="63">
        <v>4</v>
      </c>
      <c r="K28" s="63">
        <v>2</v>
      </c>
      <c r="L28" s="65">
        <v>7471</v>
      </c>
      <c r="M28" s="65">
        <v>1163</v>
      </c>
      <c r="N28" s="61">
        <v>44582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90"/>
      <c r="Z28" s="8"/>
      <c r="AA28" s="56"/>
      <c r="AB28" s="56"/>
    </row>
    <row r="29" spans="1:28" ht="25.35" customHeight="1">
      <c r="A29" s="59">
        <v>15</v>
      </c>
      <c r="B29" s="59">
        <v>12</v>
      </c>
      <c r="C29" s="45" t="s">
        <v>424</v>
      </c>
      <c r="D29" s="65">
        <v>1945.88</v>
      </c>
      <c r="E29" s="63">
        <v>3954.57</v>
      </c>
      <c r="F29" s="76">
        <f t="shared" si="1"/>
        <v>-0.50794144496114624</v>
      </c>
      <c r="G29" s="65">
        <v>272</v>
      </c>
      <c r="H29" s="63">
        <v>16</v>
      </c>
      <c r="I29" s="63">
        <f>G29/H29</f>
        <v>17</v>
      </c>
      <c r="J29" s="63">
        <v>4</v>
      </c>
      <c r="K29" s="63">
        <v>4</v>
      </c>
      <c r="L29" s="65">
        <v>41025</v>
      </c>
      <c r="M29" s="65">
        <v>5917</v>
      </c>
      <c r="N29" s="61">
        <v>44568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90"/>
      <c r="Z29" s="8"/>
      <c r="AA29" s="56"/>
      <c r="AB29" s="56"/>
    </row>
    <row r="30" spans="1:28" ht="25.35" customHeight="1">
      <c r="A30" s="59">
        <v>16</v>
      </c>
      <c r="B30" s="59">
        <v>13</v>
      </c>
      <c r="C30" s="45" t="s">
        <v>432</v>
      </c>
      <c r="D30" s="65">
        <v>1623</v>
      </c>
      <c r="E30" s="63">
        <v>3580</v>
      </c>
      <c r="F30" s="76">
        <f t="shared" si="1"/>
        <v>-0.54664804469273742</v>
      </c>
      <c r="G30" s="65">
        <v>344</v>
      </c>
      <c r="H30" s="63" t="s">
        <v>30</v>
      </c>
      <c r="I30" s="63" t="s">
        <v>30</v>
      </c>
      <c r="J30" s="63">
        <v>8</v>
      </c>
      <c r="K30" s="63">
        <v>3</v>
      </c>
      <c r="L30" s="65">
        <v>22733</v>
      </c>
      <c r="M30" s="65">
        <v>4809</v>
      </c>
      <c r="N30" s="61">
        <v>44575</v>
      </c>
      <c r="O30" s="60" t="s">
        <v>31</v>
      </c>
      <c r="P30" s="57"/>
      <c r="Q30" s="88"/>
      <c r="R30" s="88"/>
      <c r="S30" s="88"/>
      <c r="T30" s="88"/>
      <c r="U30" s="89"/>
      <c r="V30" s="89"/>
      <c r="W30" s="89"/>
      <c r="X30" s="90"/>
      <c r="Y30" s="90"/>
      <c r="Z30" s="8"/>
      <c r="AA30" s="56"/>
      <c r="AB30" s="56"/>
    </row>
    <row r="31" spans="1:28" ht="25.35" customHeight="1">
      <c r="A31" s="59">
        <v>17</v>
      </c>
      <c r="B31" s="59">
        <v>16</v>
      </c>
      <c r="C31" s="45" t="s">
        <v>404</v>
      </c>
      <c r="D31" s="65">
        <v>1301.31</v>
      </c>
      <c r="E31" s="63">
        <v>1686.08</v>
      </c>
      <c r="F31" s="76">
        <f t="shared" si="1"/>
        <v>-0.22820388119187701</v>
      </c>
      <c r="G31" s="65">
        <v>181</v>
      </c>
      <c r="H31" s="63">
        <v>5</v>
      </c>
      <c r="I31" s="63">
        <f>G31/H31</f>
        <v>36.200000000000003</v>
      </c>
      <c r="J31" s="63">
        <v>2</v>
      </c>
      <c r="K31" s="63">
        <v>6</v>
      </c>
      <c r="L31" s="65">
        <v>190810.56</v>
      </c>
      <c r="M31" s="65">
        <v>28209</v>
      </c>
      <c r="N31" s="61">
        <v>44554</v>
      </c>
      <c r="O31" s="60" t="s">
        <v>27</v>
      </c>
      <c r="P31" s="57"/>
      <c r="Q31" s="88"/>
      <c r="R31" s="88"/>
      <c r="S31" s="88"/>
      <c r="T31" s="88"/>
      <c r="U31" s="89"/>
      <c r="V31" s="89"/>
      <c r="W31" s="89"/>
      <c r="X31" s="90"/>
      <c r="Y31" s="90"/>
      <c r="Z31" s="8"/>
      <c r="AA31" s="56"/>
      <c r="AB31" s="56"/>
    </row>
    <row r="32" spans="1:28" ht="25.35" customHeight="1">
      <c r="A32" s="59">
        <v>18</v>
      </c>
      <c r="B32" s="93">
        <v>17</v>
      </c>
      <c r="C32" s="45" t="s">
        <v>356</v>
      </c>
      <c r="D32" s="65">
        <v>1207.29</v>
      </c>
      <c r="E32" s="63">
        <v>1496.51</v>
      </c>
      <c r="F32" s="76">
        <f t="shared" si="1"/>
        <v>-0.19326299189447449</v>
      </c>
      <c r="G32" s="65">
        <v>233</v>
      </c>
      <c r="H32" s="63">
        <v>5</v>
      </c>
      <c r="I32" s="63">
        <f>G32/H32</f>
        <v>46.6</v>
      </c>
      <c r="J32" s="63">
        <v>3</v>
      </c>
      <c r="K32" s="63">
        <v>10</v>
      </c>
      <c r="L32" s="65">
        <v>183755</v>
      </c>
      <c r="M32" s="65">
        <v>36736</v>
      </c>
      <c r="N32" s="61">
        <v>44526</v>
      </c>
      <c r="O32" s="60" t="s">
        <v>32</v>
      </c>
      <c r="P32" s="57"/>
      <c r="Q32" s="88"/>
      <c r="R32" s="88"/>
      <c r="S32" s="88"/>
      <c r="T32" s="88"/>
      <c r="U32" s="89"/>
      <c r="V32" s="89"/>
      <c r="W32" s="89"/>
      <c r="X32" s="90"/>
      <c r="Y32" s="56"/>
      <c r="Z32" s="8"/>
      <c r="AA32" s="56"/>
      <c r="AB32" s="90"/>
    </row>
    <row r="33" spans="1:28" ht="25.35" customHeight="1">
      <c r="A33" s="59">
        <v>19</v>
      </c>
      <c r="B33" s="93">
        <v>18</v>
      </c>
      <c r="C33" s="45" t="s">
        <v>411</v>
      </c>
      <c r="D33" s="65">
        <v>995.75</v>
      </c>
      <c r="E33" s="63">
        <v>1454.75</v>
      </c>
      <c r="F33" s="76">
        <f t="shared" si="1"/>
        <v>-0.3155181302629318</v>
      </c>
      <c r="G33" s="65">
        <v>140</v>
      </c>
      <c r="H33" s="63">
        <v>4</v>
      </c>
      <c r="I33" s="63">
        <f>G33/H33</f>
        <v>35</v>
      </c>
      <c r="J33" s="63">
        <v>2</v>
      </c>
      <c r="K33" s="63">
        <v>5</v>
      </c>
      <c r="L33" s="65">
        <v>59793</v>
      </c>
      <c r="M33" s="65">
        <v>9110</v>
      </c>
      <c r="N33" s="61">
        <v>44561</v>
      </c>
      <c r="O33" s="60" t="s">
        <v>32</v>
      </c>
      <c r="P33" s="57"/>
      <c r="Q33" s="88"/>
      <c r="R33" s="88"/>
      <c r="S33" s="88"/>
      <c r="T33" s="88"/>
      <c r="U33" s="89"/>
      <c r="V33" s="89"/>
      <c r="W33" s="89"/>
      <c r="X33" s="90"/>
      <c r="Y33" s="56"/>
      <c r="Z33" s="8"/>
      <c r="AA33" s="56"/>
      <c r="AB33" s="90"/>
    </row>
    <row r="34" spans="1:28" ht="25.35" customHeight="1">
      <c r="A34" s="59">
        <v>20</v>
      </c>
      <c r="B34" s="59" t="s">
        <v>228</v>
      </c>
      <c r="C34" s="45" t="s">
        <v>452</v>
      </c>
      <c r="D34" s="65">
        <v>722</v>
      </c>
      <c r="E34" s="63" t="s">
        <v>30</v>
      </c>
      <c r="F34" s="63" t="s">
        <v>30</v>
      </c>
      <c r="G34" s="65">
        <v>180</v>
      </c>
      <c r="H34" s="63" t="s">
        <v>30</v>
      </c>
      <c r="I34" s="63" t="s">
        <v>30</v>
      </c>
      <c r="J34" s="63">
        <v>4</v>
      </c>
      <c r="K34" s="63">
        <v>0</v>
      </c>
      <c r="L34" s="65">
        <v>722</v>
      </c>
      <c r="M34" s="65">
        <v>180</v>
      </c>
      <c r="N34" s="61" t="s">
        <v>230</v>
      </c>
      <c r="O34" s="60" t="s">
        <v>31</v>
      </c>
      <c r="P34" s="57"/>
      <c r="Q34" s="88"/>
      <c r="R34" s="88"/>
      <c r="S34" s="88"/>
      <c r="T34" s="88"/>
      <c r="U34" s="89"/>
      <c r="V34" s="89"/>
      <c r="W34" s="89"/>
      <c r="X34" s="8"/>
      <c r="Y34" s="90"/>
      <c r="Z34" s="56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141749.63</v>
      </c>
      <c r="E35" s="58">
        <v>155258.80000000002</v>
      </c>
      <c r="F35" s="84">
        <f t="shared" si="1"/>
        <v>-8.7010655756710797E-2</v>
      </c>
      <c r="G35" s="58">
        <f>SUM(G23:G34)</f>
        <v>22355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56"/>
      <c r="AB36" s="8"/>
    </row>
    <row r="37" spans="1:28" ht="25.35" customHeight="1">
      <c r="A37" s="59">
        <v>21</v>
      </c>
      <c r="B37" s="93">
        <v>11</v>
      </c>
      <c r="C37" s="45" t="s">
        <v>435</v>
      </c>
      <c r="D37" s="65">
        <v>618.35</v>
      </c>
      <c r="E37" s="63">
        <v>5799.05</v>
      </c>
      <c r="F37" s="76">
        <f>(D37-E37)/E37</f>
        <v>-0.8933704658521654</v>
      </c>
      <c r="G37" s="65">
        <v>105</v>
      </c>
      <c r="H37" s="63">
        <v>12</v>
      </c>
      <c r="I37" s="63">
        <f t="shared" ref="I37:I42" si="2">G37/H37</f>
        <v>8.75</v>
      </c>
      <c r="J37" s="63">
        <v>6</v>
      </c>
      <c r="K37" s="63">
        <v>2</v>
      </c>
      <c r="L37" s="65">
        <v>8080.83</v>
      </c>
      <c r="M37" s="65">
        <v>1236</v>
      </c>
      <c r="N37" s="61">
        <v>44582</v>
      </c>
      <c r="O37" s="60" t="s">
        <v>37</v>
      </c>
      <c r="P37" s="57"/>
      <c r="Q37" s="88"/>
      <c r="R37" s="88"/>
      <c r="S37" s="88"/>
      <c r="T37" s="88"/>
      <c r="U37" s="89"/>
      <c r="V37" s="89"/>
      <c r="W37" s="89"/>
      <c r="X37" s="90"/>
      <c r="Y37" s="8"/>
      <c r="Z37" s="56"/>
      <c r="AA37" s="90"/>
      <c r="AB37" s="56"/>
    </row>
    <row r="38" spans="1:28" ht="25.35" customHeight="1">
      <c r="A38" s="59">
        <v>22</v>
      </c>
      <c r="B38" s="59">
        <v>19</v>
      </c>
      <c r="C38" s="45" t="s">
        <v>274</v>
      </c>
      <c r="D38" s="65">
        <v>600</v>
      </c>
      <c r="E38" s="65">
        <v>1005</v>
      </c>
      <c r="F38" s="76">
        <f>(D38-E38)/E38</f>
        <v>-0.40298507462686567</v>
      </c>
      <c r="G38" s="65">
        <v>101</v>
      </c>
      <c r="H38" s="63">
        <v>3</v>
      </c>
      <c r="I38" s="63">
        <f t="shared" si="2"/>
        <v>33.666666666666664</v>
      </c>
      <c r="J38" s="63">
        <v>2</v>
      </c>
      <c r="K38" s="63">
        <v>20</v>
      </c>
      <c r="L38" s="65">
        <v>153668</v>
      </c>
      <c r="M38" s="65">
        <v>27166</v>
      </c>
      <c r="N38" s="61">
        <v>44456</v>
      </c>
      <c r="O38" s="60" t="s">
        <v>273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56"/>
      <c r="AA38" s="56"/>
      <c r="AB38" s="56"/>
    </row>
    <row r="39" spans="1:28" ht="25.35" customHeight="1">
      <c r="A39" s="59">
        <v>23</v>
      </c>
      <c r="B39" s="66" t="s">
        <v>30</v>
      </c>
      <c r="C39" s="45" t="s">
        <v>422</v>
      </c>
      <c r="D39" s="65">
        <v>313</v>
      </c>
      <c r="E39" s="63" t="s">
        <v>30</v>
      </c>
      <c r="F39" s="63" t="s">
        <v>30</v>
      </c>
      <c r="G39" s="65">
        <v>55</v>
      </c>
      <c r="H39" s="63">
        <v>6</v>
      </c>
      <c r="I39" s="63">
        <f t="shared" si="2"/>
        <v>9.1666666666666661</v>
      </c>
      <c r="J39" s="63">
        <v>3</v>
      </c>
      <c r="K39" s="63">
        <v>4</v>
      </c>
      <c r="L39" s="65">
        <v>1176.9000000000001</v>
      </c>
      <c r="M39" s="65">
        <v>202</v>
      </c>
      <c r="N39" s="61">
        <v>44568</v>
      </c>
      <c r="O39" s="60" t="s">
        <v>48</v>
      </c>
      <c r="P39" s="57"/>
      <c r="Q39" s="88"/>
      <c r="R39" s="88"/>
      <c r="S39" s="88"/>
      <c r="T39" s="88"/>
      <c r="U39" s="89"/>
      <c r="V39" s="89"/>
      <c r="W39" s="89"/>
      <c r="X39" s="90"/>
      <c r="Y39" s="90"/>
      <c r="Z39" s="8"/>
      <c r="AA39" s="56"/>
      <c r="AB39" s="56"/>
    </row>
    <row r="40" spans="1:28" ht="25.35" customHeight="1">
      <c r="A40" s="59">
        <v>24</v>
      </c>
      <c r="B40" s="66" t="s">
        <v>30</v>
      </c>
      <c r="C40" s="45" t="s">
        <v>451</v>
      </c>
      <c r="D40" s="65">
        <v>194</v>
      </c>
      <c r="E40" s="63" t="s">
        <v>30</v>
      </c>
      <c r="F40" s="63" t="s">
        <v>30</v>
      </c>
      <c r="G40" s="65">
        <v>30</v>
      </c>
      <c r="H40" s="63">
        <v>2</v>
      </c>
      <c r="I40" s="63">
        <f t="shared" si="2"/>
        <v>15</v>
      </c>
      <c r="J40" s="63">
        <v>1</v>
      </c>
      <c r="K40" s="63">
        <v>5</v>
      </c>
      <c r="L40" s="65">
        <v>7397</v>
      </c>
      <c r="M40" s="65">
        <v>1395</v>
      </c>
      <c r="N40" s="61">
        <v>44561</v>
      </c>
      <c r="O40" s="60" t="s">
        <v>59</v>
      </c>
      <c r="P40" s="57"/>
      <c r="Q40" s="88"/>
      <c r="R40" s="88"/>
      <c r="S40" s="88"/>
      <c r="T40" s="88"/>
      <c r="U40" s="89"/>
      <c r="V40" s="89"/>
      <c r="W40" s="89"/>
      <c r="X40" s="90"/>
      <c r="Y40" s="90"/>
      <c r="Z40" s="8"/>
      <c r="AA40" s="56"/>
      <c r="AB40" s="56"/>
    </row>
    <row r="41" spans="1:28" ht="25.35" customHeight="1">
      <c r="A41" s="59">
        <v>25</v>
      </c>
      <c r="B41" s="66" t="s">
        <v>30</v>
      </c>
      <c r="C41" s="45" t="s">
        <v>366</v>
      </c>
      <c r="D41" s="65">
        <v>137</v>
      </c>
      <c r="E41" s="63" t="s">
        <v>30</v>
      </c>
      <c r="F41" s="63" t="s">
        <v>30</v>
      </c>
      <c r="G41" s="65">
        <v>27</v>
      </c>
      <c r="H41" s="63">
        <v>2</v>
      </c>
      <c r="I41" s="63">
        <f t="shared" si="2"/>
        <v>13.5</v>
      </c>
      <c r="J41" s="63">
        <v>1</v>
      </c>
      <c r="K41" s="63" t="s">
        <v>30</v>
      </c>
      <c r="L41" s="65">
        <v>10205</v>
      </c>
      <c r="M41" s="65">
        <v>2108</v>
      </c>
      <c r="N41" s="61">
        <v>44533</v>
      </c>
      <c r="O41" s="60" t="s">
        <v>59</v>
      </c>
      <c r="P41" s="57"/>
      <c r="Q41" s="88"/>
      <c r="R41" s="88"/>
      <c r="S41" s="88"/>
      <c r="T41" s="88"/>
      <c r="U41" s="89"/>
      <c r="V41" s="89"/>
      <c r="W41" s="89"/>
      <c r="X41" s="90"/>
      <c r="Y41" s="90"/>
      <c r="AB41" s="56"/>
    </row>
    <row r="42" spans="1:28" ht="25.35" customHeight="1">
      <c r="A42" s="59">
        <v>26</v>
      </c>
      <c r="B42" s="59">
        <v>23</v>
      </c>
      <c r="C42" s="45" t="s">
        <v>363</v>
      </c>
      <c r="D42" s="65">
        <v>74</v>
      </c>
      <c r="E42" s="63">
        <v>86.1</v>
      </c>
      <c r="F42" s="76">
        <f>(D42-E42)/E42</f>
        <v>-0.14053426248548195</v>
      </c>
      <c r="G42" s="65">
        <v>12</v>
      </c>
      <c r="H42" s="63">
        <v>1</v>
      </c>
      <c r="I42" s="63">
        <f t="shared" si="2"/>
        <v>12</v>
      </c>
      <c r="J42" s="63">
        <v>1</v>
      </c>
      <c r="K42" s="63" t="s">
        <v>30</v>
      </c>
      <c r="L42" s="65">
        <v>10478.41</v>
      </c>
      <c r="M42" s="65">
        <v>1871</v>
      </c>
      <c r="N42" s="61">
        <v>44533</v>
      </c>
      <c r="O42" s="60" t="s">
        <v>37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8"/>
      <c r="AA42" s="56"/>
      <c r="AB42" s="90"/>
    </row>
    <row r="43" spans="1:28" ht="25.35" customHeight="1">
      <c r="A43" s="16"/>
      <c r="B43" s="16"/>
      <c r="C43" s="39" t="s">
        <v>173</v>
      </c>
      <c r="D43" s="58">
        <f>SUM(D35:D42)</f>
        <v>143685.98000000001</v>
      </c>
      <c r="E43" s="58">
        <v>155890.90000000002</v>
      </c>
      <c r="F43" s="84">
        <f>(D43-E43)/E43</f>
        <v>-7.8291420474190673E-2</v>
      </c>
      <c r="G43" s="58">
        <f t="shared" ref="G43" si="3">SUM(G35:G42)</f>
        <v>22685</v>
      </c>
      <c r="H43" s="58"/>
      <c r="I43" s="19"/>
      <c r="J43" s="18"/>
      <c r="K43" s="20"/>
      <c r="L43" s="21"/>
      <c r="M43" s="25"/>
      <c r="N43" s="22"/>
      <c r="O43" s="77"/>
    </row>
    <row r="44" spans="1:28" ht="23.1" customHeight="1">
      <c r="R44" s="57"/>
    </row>
    <row r="45" spans="1:28" ht="17.25" customHeight="1">
      <c r="R45" s="57"/>
    </row>
    <row r="57" spans="16:18">
      <c r="R57" s="57"/>
    </row>
    <row r="61" spans="16:18">
      <c r="P61" s="57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92</v>
      </c>
      <c r="F1" s="2"/>
      <c r="G1" s="2"/>
      <c r="H1" s="2"/>
      <c r="I1" s="2"/>
    </row>
    <row r="2" spans="1:26" ht="19.5" customHeight="1">
      <c r="E2" s="2" t="s">
        <v>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90</v>
      </c>
      <c r="E6" s="4" t="s">
        <v>79</v>
      </c>
      <c r="F6" s="226"/>
      <c r="G6" s="4" t="s">
        <v>90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85"/>
      <c r="E9" s="85"/>
      <c r="F9" s="225" t="s">
        <v>15</v>
      </c>
      <c r="G9" s="8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3"/>
      <c r="B10" s="223"/>
      <c r="C10" s="226"/>
      <c r="D10" s="86" t="s">
        <v>91</v>
      </c>
      <c r="E10" s="86" t="s">
        <v>80</v>
      </c>
      <c r="F10" s="226"/>
      <c r="G10" s="86" t="s">
        <v>91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3"/>
      <c r="B11" s="223"/>
      <c r="C11" s="226"/>
      <c r="D11" s="86" t="s">
        <v>14</v>
      </c>
      <c r="E11" s="4" t="s">
        <v>14</v>
      </c>
      <c r="F11" s="226"/>
      <c r="G11" s="8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3"/>
      <c r="B12" s="224"/>
      <c r="C12" s="227"/>
      <c r="D12" s="87"/>
      <c r="E12" s="5" t="s">
        <v>2</v>
      </c>
      <c r="F12" s="227"/>
      <c r="G12" s="8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55</v>
      </c>
      <c r="C13" s="45" t="s">
        <v>96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81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55</v>
      </c>
      <c r="C15" s="45" t="s">
        <v>94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64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55</v>
      </c>
      <c r="C17" s="45" t="s">
        <v>97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62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63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55</v>
      </c>
      <c r="C19" s="45" t="s">
        <v>95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45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55</v>
      </c>
      <c r="C21" s="78" t="s">
        <v>98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99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55</v>
      </c>
      <c r="C22" s="78" t="s">
        <v>103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65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76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55</v>
      </c>
      <c r="C27" s="45" t="s">
        <v>102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59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84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82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66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47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48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100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101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83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75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86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59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72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59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73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59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87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88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67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46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104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79</v>
      </c>
      <c r="E6" s="4" t="s">
        <v>68</v>
      </c>
      <c r="F6" s="226"/>
      <c r="G6" s="4" t="s">
        <v>79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72"/>
      <c r="E9" s="72"/>
      <c r="F9" s="225" t="s">
        <v>15</v>
      </c>
      <c r="G9" s="7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3"/>
      <c r="B10" s="223"/>
      <c r="C10" s="226"/>
      <c r="D10" s="73" t="s">
        <v>80</v>
      </c>
      <c r="E10" s="73" t="s">
        <v>69</v>
      </c>
      <c r="F10" s="226"/>
      <c r="G10" s="73" t="s">
        <v>80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3"/>
      <c r="B11" s="223"/>
      <c r="C11" s="226"/>
      <c r="D11" s="73" t="s">
        <v>14</v>
      </c>
      <c r="E11" s="4" t="s">
        <v>14</v>
      </c>
      <c r="F11" s="226"/>
      <c r="G11" s="7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3"/>
      <c r="B12" s="224"/>
      <c r="C12" s="227"/>
      <c r="D12" s="74"/>
      <c r="E12" s="5" t="s">
        <v>2</v>
      </c>
      <c r="F12" s="227"/>
      <c r="G12" s="7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81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64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62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63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45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65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55</v>
      </c>
      <c r="C18" s="78" t="s">
        <v>82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66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55</v>
      </c>
      <c r="C20" s="78" t="s">
        <v>83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55</v>
      </c>
      <c r="C21" s="78" t="s">
        <v>84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76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47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48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55</v>
      </c>
      <c r="C28" s="45" t="s">
        <v>86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59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67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72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59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85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48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477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73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59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55</v>
      </c>
      <c r="C38" s="64" t="s">
        <v>87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88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57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89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68</v>
      </c>
      <c r="E6" s="4" t="s">
        <v>51</v>
      </c>
      <c r="F6" s="226"/>
      <c r="G6" s="4" t="s">
        <v>68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68"/>
      <c r="E9" s="68"/>
      <c r="F9" s="225" t="s">
        <v>15</v>
      </c>
      <c r="G9" s="6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</row>
    <row r="10" spans="1:26" ht="19.5">
      <c r="A10" s="223"/>
      <c r="B10" s="223"/>
      <c r="C10" s="226"/>
      <c r="D10" s="69" t="s">
        <v>69</v>
      </c>
      <c r="E10" s="69" t="s">
        <v>52</v>
      </c>
      <c r="F10" s="226"/>
      <c r="G10" s="69" t="s">
        <v>69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</row>
    <row r="11" spans="1:26">
      <c r="A11" s="223"/>
      <c r="B11" s="223"/>
      <c r="C11" s="226"/>
      <c r="D11" s="69" t="s">
        <v>14</v>
      </c>
      <c r="E11" s="4" t="s">
        <v>14</v>
      </c>
      <c r="F11" s="226"/>
      <c r="G11" s="6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223"/>
      <c r="B12" s="224"/>
      <c r="C12" s="227"/>
      <c r="D12" s="70"/>
      <c r="E12" s="5" t="s">
        <v>2</v>
      </c>
      <c r="F12" s="227"/>
      <c r="G12" s="70" t="s">
        <v>17</v>
      </c>
      <c r="H12" s="32"/>
      <c r="I12" s="227"/>
      <c r="J12" s="32"/>
      <c r="K12" s="32"/>
      <c r="L12" s="32"/>
      <c r="M12" s="32"/>
      <c r="N12" s="32"/>
      <c r="O12" s="22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55</v>
      </c>
      <c r="C13" s="64" t="s">
        <v>62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63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55</v>
      </c>
      <c r="C14" s="78" t="s">
        <v>64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55</v>
      </c>
      <c r="C15" s="78" t="s">
        <v>65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55</v>
      </c>
      <c r="C16" s="82" t="s">
        <v>66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45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47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48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55</v>
      </c>
      <c r="C19" s="81" t="s">
        <v>76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55</v>
      </c>
      <c r="C21" s="83" t="s">
        <v>67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46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44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46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55</v>
      </c>
      <c r="C27" s="45" t="s">
        <v>72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59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73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59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58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59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74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59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477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50</v>
      </c>
      <c r="F1" s="2"/>
      <c r="G1" s="2"/>
      <c r="H1" s="2"/>
      <c r="I1" s="2"/>
    </row>
    <row r="2" spans="1:26" ht="19.5" customHeight="1">
      <c r="E2" s="2" t="s">
        <v>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3"/>
      <c r="B6" s="223"/>
      <c r="C6" s="226"/>
      <c r="D6" s="4" t="s">
        <v>51</v>
      </c>
      <c r="E6" s="4" t="s">
        <v>53</v>
      </c>
      <c r="F6" s="226"/>
      <c r="G6" s="4" t="s">
        <v>51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2"/>
      <c r="B9" s="222"/>
      <c r="C9" s="225" t="s">
        <v>13</v>
      </c>
      <c r="D9" s="29"/>
      <c r="E9" s="29"/>
      <c r="F9" s="225" t="s">
        <v>15</v>
      </c>
      <c r="G9" s="2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</row>
    <row r="10" spans="1:26" ht="19.5">
      <c r="A10" s="223"/>
      <c r="B10" s="223"/>
      <c r="C10" s="226"/>
      <c r="D10" s="67" t="s">
        <v>52</v>
      </c>
      <c r="E10" s="46" t="s">
        <v>54</v>
      </c>
      <c r="F10" s="226"/>
      <c r="G10" s="67" t="s">
        <v>52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</row>
    <row r="11" spans="1:26">
      <c r="A11" s="223"/>
      <c r="B11" s="223"/>
      <c r="C11" s="226"/>
      <c r="D11" s="30" t="s">
        <v>14</v>
      </c>
      <c r="E11" s="4" t="s">
        <v>14</v>
      </c>
      <c r="F11" s="226"/>
      <c r="G11" s="3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11"/>
      <c r="T11" s="11"/>
      <c r="U11" s="7"/>
    </row>
    <row r="12" spans="1:26" ht="15.6" customHeight="1" thickBot="1">
      <c r="A12" s="223"/>
      <c r="B12" s="224"/>
      <c r="C12" s="227"/>
      <c r="D12" s="31"/>
      <c r="E12" s="5" t="s">
        <v>2</v>
      </c>
      <c r="F12" s="227"/>
      <c r="G12" s="31" t="s">
        <v>17</v>
      </c>
      <c r="H12" s="32"/>
      <c r="I12" s="227"/>
      <c r="J12" s="32"/>
      <c r="K12" s="32"/>
      <c r="L12" s="32"/>
      <c r="M12" s="32"/>
      <c r="N12" s="32"/>
      <c r="O12" s="22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55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55</v>
      </c>
      <c r="C14" s="45" t="s">
        <v>45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55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55</v>
      </c>
      <c r="C16" s="64" t="s">
        <v>47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48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55</v>
      </c>
      <c r="C17" s="64" t="s">
        <v>44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46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55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55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55</v>
      </c>
      <c r="C22" s="45" t="s">
        <v>60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59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477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57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58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59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56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61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2.5703125" style="55" bestFit="1" customWidth="1"/>
    <col min="26" max="26" width="14.85546875" style="55" customWidth="1"/>
    <col min="27" max="27" width="11" style="55" customWidth="1"/>
    <col min="28" max="16384" width="8.85546875" style="55"/>
  </cols>
  <sheetData>
    <row r="1" spans="1:28" ht="19.5" customHeight="1">
      <c r="E1" s="2" t="s">
        <v>442</v>
      </c>
      <c r="F1" s="2"/>
      <c r="G1" s="2"/>
      <c r="H1" s="2"/>
      <c r="I1" s="2"/>
    </row>
    <row r="2" spans="1:28" ht="19.5" customHeight="1">
      <c r="E2" s="2" t="s">
        <v>443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440</v>
      </c>
      <c r="E6" s="4" t="s">
        <v>426</v>
      </c>
      <c r="F6" s="226"/>
      <c r="G6" s="4" t="s">
        <v>440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205"/>
      <c r="E9" s="205"/>
      <c r="F9" s="225" t="s">
        <v>15</v>
      </c>
      <c r="G9" s="20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  <c r="AA9" s="56"/>
    </row>
    <row r="10" spans="1:28">
      <c r="A10" s="223"/>
      <c r="B10" s="223"/>
      <c r="C10" s="226"/>
      <c r="D10" s="206" t="s">
        <v>441</v>
      </c>
      <c r="E10" s="206" t="s">
        <v>427</v>
      </c>
      <c r="F10" s="226"/>
      <c r="G10" s="206" t="s">
        <v>441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  <c r="AA10" s="56"/>
    </row>
    <row r="11" spans="1:28">
      <c r="A11" s="223"/>
      <c r="B11" s="223"/>
      <c r="C11" s="226"/>
      <c r="D11" s="206" t="s">
        <v>14</v>
      </c>
      <c r="E11" s="4" t="s">
        <v>14</v>
      </c>
      <c r="F11" s="226"/>
      <c r="G11" s="20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  <c r="AA11" s="56"/>
    </row>
    <row r="12" spans="1:28" ht="15.6" customHeight="1" thickBot="1">
      <c r="A12" s="223"/>
      <c r="B12" s="224"/>
      <c r="C12" s="227"/>
      <c r="D12" s="207"/>
      <c r="E12" s="5" t="s">
        <v>2</v>
      </c>
      <c r="F12" s="227"/>
      <c r="G12" s="20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90"/>
      <c r="AA12" s="56"/>
    </row>
    <row r="13" spans="1:28" ht="25.35" customHeight="1">
      <c r="A13" s="59">
        <v>1</v>
      </c>
      <c r="B13" s="59">
        <v>1</v>
      </c>
      <c r="C13" s="45" t="s">
        <v>414</v>
      </c>
      <c r="D13" s="65">
        <v>29971.040000000005</v>
      </c>
      <c r="E13" s="63">
        <v>74541.350000000006</v>
      </c>
      <c r="F13" s="76">
        <f>(D13-E13)/E13</f>
        <v>-0.59792732490087708</v>
      </c>
      <c r="G13" s="65">
        <v>3762</v>
      </c>
      <c r="H13" s="63">
        <v>103</v>
      </c>
      <c r="I13" s="63">
        <f t="shared" ref="I13:I20" si="0">G13/H13</f>
        <v>36.524271844660191</v>
      </c>
      <c r="J13" s="63">
        <v>14</v>
      </c>
      <c r="K13" s="63">
        <v>4</v>
      </c>
      <c r="L13" s="65">
        <v>512391.7</v>
      </c>
      <c r="M13" s="65">
        <v>71679</v>
      </c>
      <c r="N13" s="61">
        <v>44561</v>
      </c>
      <c r="O13" s="60" t="s">
        <v>413</v>
      </c>
      <c r="P13" s="57"/>
      <c r="Q13" s="88"/>
      <c r="R13" s="211"/>
      <c r="S13" s="212"/>
      <c r="T13" s="211"/>
      <c r="U13" s="89"/>
      <c r="V13" s="89"/>
      <c r="W13" s="89"/>
      <c r="X13" s="90"/>
      <c r="Y13" s="8"/>
      <c r="Z13" s="90"/>
      <c r="AA13" s="56"/>
      <c r="AB13" s="56"/>
    </row>
    <row r="14" spans="1:28" ht="25.35" customHeight="1">
      <c r="A14" s="59">
        <v>2</v>
      </c>
      <c r="B14" s="59">
        <v>2</v>
      </c>
      <c r="C14" s="45" t="s">
        <v>392</v>
      </c>
      <c r="D14" s="65">
        <v>18425.05</v>
      </c>
      <c r="E14" s="63">
        <v>38007.14</v>
      </c>
      <c r="F14" s="76">
        <f>(D14-E14)/E14</f>
        <v>-0.51522135051466644</v>
      </c>
      <c r="G14" s="65">
        <v>2602</v>
      </c>
      <c r="H14" s="63">
        <v>66</v>
      </c>
      <c r="I14" s="63">
        <f t="shared" si="0"/>
        <v>39.424242424242422</v>
      </c>
      <c r="J14" s="63">
        <v>8</v>
      </c>
      <c r="K14" s="63">
        <v>6</v>
      </c>
      <c r="L14" s="65">
        <v>736750.19</v>
      </c>
      <c r="M14" s="65">
        <v>106518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90"/>
      <c r="Y14" s="8"/>
      <c r="Z14" s="90"/>
      <c r="AA14" s="56"/>
      <c r="AB14" s="56"/>
    </row>
    <row r="15" spans="1:28" ht="25.35" customHeight="1">
      <c r="A15" s="59">
        <v>3</v>
      </c>
      <c r="B15" s="59" t="s">
        <v>55</v>
      </c>
      <c r="C15" s="45" t="s">
        <v>438</v>
      </c>
      <c r="D15" s="65">
        <v>14145.48</v>
      </c>
      <c r="E15" s="63" t="s">
        <v>30</v>
      </c>
      <c r="F15" s="63" t="s">
        <v>30</v>
      </c>
      <c r="G15" s="65">
        <v>2126</v>
      </c>
      <c r="H15" s="63">
        <v>75</v>
      </c>
      <c r="I15" s="63">
        <f t="shared" si="0"/>
        <v>28.346666666666668</v>
      </c>
      <c r="J15" s="63">
        <v>17</v>
      </c>
      <c r="K15" s="63">
        <v>1</v>
      </c>
      <c r="L15" s="65">
        <v>14334</v>
      </c>
      <c r="M15" s="65">
        <v>2154</v>
      </c>
      <c r="N15" s="61">
        <v>44582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90"/>
      <c r="Y15" s="8"/>
      <c r="Z15" s="90"/>
      <c r="AA15" s="56"/>
      <c r="AB15" s="56"/>
    </row>
    <row r="16" spans="1:28" ht="25.35" customHeight="1">
      <c r="A16" s="59">
        <v>4</v>
      </c>
      <c r="B16" s="59" t="s">
        <v>55</v>
      </c>
      <c r="C16" s="45" t="s">
        <v>437</v>
      </c>
      <c r="D16" s="65">
        <v>13741.79</v>
      </c>
      <c r="E16" s="63" t="s">
        <v>30</v>
      </c>
      <c r="F16" s="63" t="s">
        <v>30</v>
      </c>
      <c r="G16" s="65">
        <v>2392</v>
      </c>
      <c r="H16" s="63">
        <v>115</v>
      </c>
      <c r="I16" s="63">
        <f t="shared" si="0"/>
        <v>20.8</v>
      </c>
      <c r="J16" s="63">
        <v>15</v>
      </c>
      <c r="K16" s="63">
        <v>1</v>
      </c>
      <c r="L16" s="65">
        <v>13741.79</v>
      </c>
      <c r="M16" s="65">
        <v>2392</v>
      </c>
      <c r="N16" s="61">
        <v>44582</v>
      </c>
      <c r="O16" s="60" t="s">
        <v>255</v>
      </c>
      <c r="P16" s="57"/>
      <c r="Q16" s="88"/>
      <c r="R16" s="88"/>
      <c r="S16" s="88"/>
      <c r="T16" s="88"/>
      <c r="U16" s="89"/>
      <c r="V16" s="89"/>
      <c r="W16" s="89"/>
      <c r="X16" s="90"/>
      <c r="Y16" s="8"/>
      <c r="Z16" s="90"/>
      <c r="AA16" s="56"/>
      <c r="AB16" s="56"/>
    </row>
    <row r="17" spans="1:28" ht="25.35" customHeight="1">
      <c r="A17" s="59">
        <v>5</v>
      </c>
      <c r="B17" s="59">
        <v>3</v>
      </c>
      <c r="C17" s="45" t="s">
        <v>410</v>
      </c>
      <c r="D17" s="65">
        <v>13563.26</v>
      </c>
      <c r="E17" s="63">
        <v>37403.919999999998</v>
      </c>
      <c r="F17" s="76">
        <f>(D17-E17)/E17</f>
        <v>-0.63738399611591501</v>
      </c>
      <c r="G17" s="65">
        <v>2516</v>
      </c>
      <c r="H17" s="63">
        <v>83</v>
      </c>
      <c r="I17" s="63">
        <f t="shared" si="0"/>
        <v>30.313253012048193</v>
      </c>
      <c r="J17" s="63">
        <v>14</v>
      </c>
      <c r="K17" s="63">
        <v>3</v>
      </c>
      <c r="L17" s="65">
        <v>127392</v>
      </c>
      <c r="M17" s="65">
        <v>24928</v>
      </c>
      <c r="N17" s="61">
        <v>44568</v>
      </c>
      <c r="O17" s="60" t="s">
        <v>112</v>
      </c>
      <c r="P17" s="57"/>
      <c r="Q17" s="88"/>
      <c r="R17" s="88"/>
      <c r="S17" s="88"/>
      <c r="T17" s="88"/>
      <c r="U17" s="89"/>
      <c r="V17" s="89"/>
      <c r="W17" s="89"/>
      <c r="X17" s="90"/>
      <c r="Y17" s="8"/>
      <c r="Z17" s="90"/>
      <c r="AA17" s="56"/>
      <c r="AB17" s="56"/>
    </row>
    <row r="18" spans="1:28" ht="25.35" customHeight="1">
      <c r="A18" s="59">
        <v>6</v>
      </c>
      <c r="B18" s="59">
        <v>5</v>
      </c>
      <c r="C18" s="45" t="s">
        <v>390</v>
      </c>
      <c r="D18" s="65">
        <v>11500.24</v>
      </c>
      <c r="E18" s="63">
        <v>23491.27</v>
      </c>
      <c r="F18" s="76">
        <f>(D18-E18)/E18</f>
        <v>-0.51044622108553517</v>
      </c>
      <c r="G18" s="65">
        <v>2103</v>
      </c>
      <c r="H18" s="63">
        <v>56</v>
      </c>
      <c r="I18" s="63">
        <f t="shared" si="0"/>
        <v>37.553571428571431</v>
      </c>
      <c r="J18" s="63">
        <v>9</v>
      </c>
      <c r="K18" s="63">
        <v>5</v>
      </c>
      <c r="L18" s="65">
        <v>275509</v>
      </c>
      <c r="M18" s="65">
        <v>56149</v>
      </c>
      <c r="N18" s="61">
        <v>44554</v>
      </c>
      <c r="O18" s="60" t="s">
        <v>46</v>
      </c>
      <c r="P18" s="57"/>
      <c r="Q18" s="88"/>
      <c r="R18" s="88"/>
      <c r="S18" s="88"/>
      <c r="T18" s="88"/>
      <c r="U18" s="89"/>
      <c r="V18" s="89"/>
      <c r="W18" s="89"/>
      <c r="X18" s="90"/>
      <c r="Y18" s="8"/>
      <c r="Z18" s="90"/>
      <c r="AA18" s="56"/>
      <c r="AB18" s="56"/>
    </row>
    <row r="19" spans="1:28" ht="25.35" customHeight="1">
      <c r="A19" s="59">
        <v>7</v>
      </c>
      <c r="B19" s="59">
        <v>4</v>
      </c>
      <c r="C19" s="45" t="s">
        <v>434</v>
      </c>
      <c r="D19" s="65">
        <v>11070.49</v>
      </c>
      <c r="E19" s="63">
        <v>30087.33</v>
      </c>
      <c r="F19" s="76">
        <f>(D19-E19)/E19</f>
        <v>-0.63205475527406396</v>
      </c>
      <c r="G19" s="65">
        <v>1525</v>
      </c>
      <c r="H19" s="63">
        <v>54</v>
      </c>
      <c r="I19" s="63">
        <f t="shared" si="0"/>
        <v>28.24074074074074</v>
      </c>
      <c r="J19" s="63">
        <v>10</v>
      </c>
      <c r="K19" s="63">
        <v>2</v>
      </c>
      <c r="L19" s="65">
        <v>50292</v>
      </c>
      <c r="M19" s="65">
        <v>7067</v>
      </c>
      <c r="N19" s="61">
        <v>44575</v>
      </c>
      <c r="O19" s="60" t="s">
        <v>112</v>
      </c>
      <c r="P19" s="57"/>
      <c r="Q19" s="88"/>
      <c r="R19" s="88"/>
      <c r="S19" s="88"/>
      <c r="T19" s="88"/>
      <c r="U19" s="89"/>
      <c r="V19" s="89"/>
      <c r="W19" s="89"/>
      <c r="X19" s="90"/>
      <c r="Y19" s="8"/>
      <c r="Z19" s="90"/>
      <c r="AA19" s="56"/>
      <c r="AB19" s="56"/>
    </row>
    <row r="20" spans="1:28" ht="25.35" customHeight="1">
      <c r="A20" s="59">
        <v>8</v>
      </c>
      <c r="B20" s="59" t="s">
        <v>55</v>
      </c>
      <c r="C20" s="45" t="s">
        <v>436</v>
      </c>
      <c r="D20" s="65">
        <v>6031.83</v>
      </c>
      <c r="E20" s="63" t="s">
        <v>30</v>
      </c>
      <c r="F20" s="63" t="s">
        <v>30</v>
      </c>
      <c r="G20" s="65">
        <v>1207</v>
      </c>
      <c r="H20" s="63">
        <v>88</v>
      </c>
      <c r="I20" s="63">
        <f t="shared" si="0"/>
        <v>13.715909090909092</v>
      </c>
      <c r="J20" s="63">
        <v>14</v>
      </c>
      <c r="K20" s="63">
        <v>1</v>
      </c>
      <c r="L20" s="65">
        <v>6031.83</v>
      </c>
      <c r="M20" s="65">
        <v>1207</v>
      </c>
      <c r="N20" s="61">
        <v>44582</v>
      </c>
      <c r="O20" s="60" t="s">
        <v>27</v>
      </c>
      <c r="P20" s="57"/>
      <c r="Q20" s="88"/>
      <c r="R20" s="88"/>
      <c r="S20" s="88"/>
      <c r="T20" s="88"/>
      <c r="U20" s="89"/>
      <c r="V20" s="89"/>
      <c r="W20" s="89"/>
      <c r="X20" s="90"/>
      <c r="Y20" s="8"/>
      <c r="Z20" s="90"/>
      <c r="AA20" s="56"/>
      <c r="AB20" s="56"/>
    </row>
    <row r="21" spans="1:28" ht="25.35" customHeight="1">
      <c r="A21" s="59">
        <v>9</v>
      </c>
      <c r="B21" s="59">
        <v>8</v>
      </c>
      <c r="C21" s="45" t="s">
        <v>431</v>
      </c>
      <c r="D21" s="65">
        <v>5980</v>
      </c>
      <c r="E21" s="63">
        <v>13561</v>
      </c>
      <c r="F21" s="76">
        <f>(D21-E21)/E21</f>
        <v>-0.55902957009070131</v>
      </c>
      <c r="G21" s="65">
        <v>1061</v>
      </c>
      <c r="H21" s="63" t="s">
        <v>30</v>
      </c>
      <c r="I21" s="63" t="s">
        <v>30</v>
      </c>
      <c r="J21" s="63">
        <v>12</v>
      </c>
      <c r="K21" s="63">
        <v>2</v>
      </c>
      <c r="L21" s="65">
        <v>30231</v>
      </c>
      <c r="M21" s="65">
        <v>5075</v>
      </c>
      <c r="N21" s="61">
        <v>44575</v>
      </c>
      <c r="O21" s="60" t="s">
        <v>31</v>
      </c>
      <c r="P21" s="57"/>
      <c r="Q21" s="88"/>
      <c r="R21" s="88"/>
      <c r="S21" s="88"/>
      <c r="T21" s="88"/>
      <c r="U21" s="89"/>
      <c r="V21" s="89"/>
      <c r="W21" s="89"/>
      <c r="X21" s="90"/>
      <c r="Y21" s="8"/>
      <c r="Z21" s="90"/>
      <c r="AA21" s="56"/>
      <c r="AB21" s="56"/>
    </row>
    <row r="22" spans="1:28" ht="25.35" customHeight="1">
      <c r="A22" s="59">
        <v>10</v>
      </c>
      <c r="B22" s="59">
        <v>7</v>
      </c>
      <c r="C22" s="45" t="s">
        <v>355</v>
      </c>
      <c r="D22" s="65">
        <v>5877.09</v>
      </c>
      <c r="E22" s="63">
        <v>14304.11</v>
      </c>
      <c r="F22" s="76">
        <f>(D22-E22)/E22</f>
        <v>-0.58913277372727135</v>
      </c>
      <c r="G22" s="65">
        <v>842</v>
      </c>
      <c r="H22" s="63">
        <v>24</v>
      </c>
      <c r="I22" s="63">
        <f>G22/H22</f>
        <v>35.083333333333336</v>
      </c>
      <c r="J22" s="63">
        <v>8</v>
      </c>
      <c r="K22" s="63">
        <v>9</v>
      </c>
      <c r="L22" s="65">
        <v>613610</v>
      </c>
      <c r="M22" s="65">
        <v>88304</v>
      </c>
      <c r="N22" s="61">
        <v>44526</v>
      </c>
      <c r="O22" s="60" t="s">
        <v>46</v>
      </c>
      <c r="P22" s="57"/>
      <c r="Q22" s="88"/>
      <c r="R22" s="88"/>
      <c r="S22" s="88"/>
      <c r="T22" s="88"/>
      <c r="U22" s="89"/>
      <c r="V22" s="89"/>
      <c r="W22" s="89"/>
      <c r="X22" s="90"/>
      <c r="Y22" s="8"/>
      <c r="Z22" s="90"/>
      <c r="AA22" s="56"/>
      <c r="AB22" s="56"/>
    </row>
    <row r="23" spans="1:28" ht="25.35" customHeight="1">
      <c r="A23" s="16"/>
      <c r="B23" s="16"/>
      <c r="C23" s="39" t="s">
        <v>29</v>
      </c>
      <c r="D23" s="58">
        <f>SUM(D13:D22)</f>
        <v>130306.27000000002</v>
      </c>
      <c r="E23" s="58">
        <v>264227.20999999996</v>
      </c>
      <c r="F23" s="108">
        <f>(D23-E23)/E23</f>
        <v>-0.50684007903652306</v>
      </c>
      <c r="G23" s="58">
        <f>SUM(G13:G22)</f>
        <v>20136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56"/>
      <c r="AA23" s="8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56"/>
      <c r="AA24" s="8"/>
    </row>
    <row r="25" spans="1:28" ht="25.35" customHeight="1">
      <c r="A25" s="59">
        <v>11</v>
      </c>
      <c r="B25" s="59" t="s">
        <v>55</v>
      </c>
      <c r="C25" s="45" t="s">
        <v>435</v>
      </c>
      <c r="D25" s="65">
        <v>5799.05</v>
      </c>
      <c r="E25" s="63" t="s">
        <v>30</v>
      </c>
      <c r="F25" s="63" t="s">
        <v>30</v>
      </c>
      <c r="G25" s="65">
        <v>795</v>
      </c>
      <c r="H25" s="63">
        <v>52</v>
      </c>
      <c r="I25" s="63">
        <f>G25/H25</f>
        <v>15.288461538461538</v>
      </c>
      <c r="J25" s="63">
        <v>17</v>
      </c>
      <c r="K25" s="63">
        <v>1</v>
      </c>
      <c r="L25" s="65">
        <v>5799.05</v>
      </c>
      <c r="M25" s="65">
        <v>795</v>
      </c>
      <c r="N25" s="61">
        <v>44582</v>
      </c>
      <c r="O25" s="60" t="s">
        <v>37</v>
      </c>
      <c r="P25" s="57"/>
      <c r="Q25" s="88"/>
      <c r="R25" s="88"/>
      <c r="S25" s="88"/>
      <c r="T25" s="88"/>
      <c r="U25" s="89"/>
      <c r="V25" s="89"/>
      <c r="W25" s="89"/>
      <c r="X25" s="90"/>
      <c r="Y25" s="8"/>
      <c r="Z25" s="90"/>
      <c r="AA25" s="56"/>
      <c r="AB25" s="56"/>
    </row>
    <row r="26" spans="1:28" ht="25.35" customHeight="1">
      <c r="A26" s="59">
        <v>12</v>
      </c>
      <c r="B26" s="59">
        <v>9</v>
      </c>
      <c r="C26" s="45" t="s">
        <v>424</v>
      </c>
      <c r="D26" s="65">
        <v>3954.57</v>
      </c>
      <c r="E26" s="63">
        <v>9884.99</v>
      </c>
      <c r="F26" s="76">
        <f>(D26-E26)/E26</f>
        <v>-0.59994193216179281</v>
      </c>
      <c r="G26" s="65">
        <v>538</v>
      </c>
      <c r="H26" s="63">
        <v>16</v>
      </c>
      <c r="I26" s="63">
        <f>G26/H26</f>
        <v>33.625</v>
      </c>
      <c r="J26" s="63">
        <v>5</v>
      </c>
      <c r="K26" s="63">
        <v>3</v>
      </c>
      <c r="L26" s="65">
        <v>37525</v>
      </c>
      <c r="M26" s="65">
        <v>5361</v>
      </c>
      <c r="N26" s="61">
        <v>44568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90"/>
      <c r="Y26" s="8"/>
      <c r="Z26" s="90"/>
      <c r="AA26" s="56"/>
      <c r="AB26" s="56"/>
    </row>
    <row r="27" spans="1:28" ht="25.35" customHeight="1">
      <c r="A27" s="59">
        <v>13</v>
      </c>
      <c r="B27" s="59">
        <v>6</v>
      </c>
      <c r="C27" s="45" t="s">
        <v>432</v>
      </c>
      <c r="D27" s="65">
        <v>3580</v>
      </c>
      <c r="E27" s="63">
        <v>14639</v>
      </c>
      <c r="F27" s="76">
        <f>(D27-E27)/E27</f>
        <v>-0.75544777648746497</v>
      </c>
      <c r="G27" s="65">
        <v>732</v>
      </c>
      <c r="H27" s="63" t="s">
        <v>30</v>
      </c>
      <c r="I27" s="63" t="s">
        <v>30</v>
      </c>
      <c r="J27" s="63">
        <v>14</v>
      </c>
      <c r="K27" s="63">
        <v>2</v>
      </c>
      <c r="L27" s="65">
        <v>20465</v>
      </c>
      <c r="M27" s="65">
        <v>4293</v>
      </c>
      <c r="N27" s="61">
        <v>44575</v>
      </c>
      <c r="O27" s="60" t="s">
        <v>31</v>
      </c>
      <c r="P27" s="57"/>
      <c r="Q27" s="88"/>
      <c r="R27" s="88"/>
      <c r="S27" s="88"/>
      <c r="T27" s="88"/>
      <c r="U27" s="89"/>
      <c r="V27" s="89"/>
      <c r="W27" s="89"/>
      <c r="X27" s="90"/>
      <c r="Y27" s="8"/>
      <c r="Z27" s="90"/>
      <c r="AA27" s="56"/>
      <c r="AB27" s="56"/>
    </row>
    <row r="28" spans="1:28" ht="25.35" customHeight="1">
      <c r="A28" s="59">
        <v>14</v>
      </c>
      <c r="B28" s="59" t="s">
        <v>55</v>
      </c>
      <c r="C28" s="45" t="s">
        <v>439</v>
      </c>
      <c r="D28" s="65">
        <v>3384</v>
      </c>
      <c r="E28" s="63" t="s">
        <v>30</v>
      </c>
      <c r="F28" s="63" t="s">
        <v>30</v>
      </c>
      <c r="G28" s="65">
        <v>509</v>
      </c>
      <c r="H28" s="63" t="s">
        <v>30</v>
      </c>
      <c r="I28" s="63" t="s">
        <v>30</v>
      </c>
      <c r="J28" s="63">
        <v>5</v>
      </c>
      <c r="K28" s="63">
        <v>1</v>
      </c>
      <c r="L28" s="65">
        <v>3384</v>
      </c>
      <c r="M28" s="65">
        <v>509</v>
      </c>
      <c r="N28" s="61">
        <v>44582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90"/>
      <c r="AA28" s="56"/>
      <c r="AB28" s="56"/>
    </row>
    <row r="29" spans="1:28" ht="25.35" customHeight="1">
      <c r="A29" s="59">
        <v>15</v>
      </c>
      <c r="B29" s="59">
        <v>10</v>
      </c>
      <c r="C29" s="45" t="s">
        <v>430</v>
      </c>
      <c r="D29" s="65">
        <v>1733.9</v>
      </c>
      <c r="E29" s="63">
        <v>8307.1</v>
      </c>
      <c r="F29" s="76">
        <f t="shared" ref="F29:F35" si="1">(D29-E29)/E29</f>
        <v>-0.79127493349062861</v>
      </c>
      <c r="G29" s="65">
        <v>246</v>
      </c>
      <c r="H29" s="63">
        <v>19</v>
      </c>
      <c r="I29" s="63">
        <f t="shared" ref="I29:I34" si="2">G29/H29</f>
        <v>12.947368421052632</v>
      </c>
      <c r="J29" s="63">
        <v>7</v>
      </c>
      <c r="K29" s="63">
        <v>2</v>
      </c>
      <c r="L29" s="65">
        <v>12939.83</v>
      </c>
      <c r="M29" s="65">
        <v>1994</v>
      </c>
      <c r="N29" s="61">
        <v>44575</v>
      </c>
      <c r="O29" s="60" t="s">
        <v>27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90"/>
      <c r="AA29" s="56"/>
      <c r="AB29" s="56"/>
    </row>
    <row r="30" spans="1:28" ht="25.35" customHeight="1">
      <c r="A30" s="59">
        <v>16</v>
      </c>
      <c r="B30" s="59">
        <v>13</v>
      </c>
      <c r="C30" s="45" t="s">
        <v>404</v>
      </c>
      <c r="D30" s="65">
        <v>1686.08</v>
      </c>
      <c r="E30" s="63">
        <v>5482.93</v>
      </c>
      <c r="F30" s="76">
        <f t="shared" si="1"/>
        <v>-0.69248558708573704</v>
      </c>
      <c r="G30" s="65">
        <v>238</v>
      </c>
      <c r="H30" s="63">
        <v>6</v>
      </c>
      <c r="I30" s="63">
        <f t="shared" si="2"/>
        <v>39.666666666666664</v>
      </c>
      <c r="J30" s="63">
        <v>2</v>
      </c>
      <c r="K30" s="63">
        <v>5</v>
      </c>
      <c r="L30" s="65">
        <v>188966.96</v>
      </c>
      <c r="M30" s="65">
        <v>27945</v>
      </c>
      <c r="N30" s="61">
        <v>44554</v>
      </c>
      <c r="O30" s="60" t="s">
        <v>27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90"/>
      <c r="AA30" s="56"/>
      <c r="AB30" s="56"/>
    </row>
    <row r="31" spans="1:28" ht="25.35" customHeight="1">
      <c r="A31" s="59">
        <v>17</v>
      </c>
      <c r="B31" s="59">
        <v>14</v>
      </c>
      <c r="C31" s="45" t="s">
        <v>356</v>
      </c>
      <c r="D31" s="65">
        <v>1496.51</v>
      </c>
      <c r="E31" s="63">
        <v>1872.29</v>
      </c>
      <c r="F31" s="76">
        <f t="shared" si="1"/>
        <v>-0.20070608719803021</v>
      </c>
      <c r="G31" s="65">
        <v>284</v>
      </c>
      <c r="H31" s="63">
        <v>6</v>
      </c>
      <c r="I31" s="63">
        <f t="shared" si="2"/>
        <v>47.333333333333336</v>
      </c>
      <c r="J31" s="63">
        <v>2</v>
      </c>
      <c r="K31" s="63">
        <v>9</v>
      </c>
      <c r="L31" s="65">
        <v>182483</v>
      </c>
      <c r="M31" s="65">
        <v>36489</v>
      </c>
      <c r="N31" s="61">
        <v>44526</v>
      </c>
      <c r="O31" s="60" t="s">
        <v>32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90"/>
      <c r="AA31" s="56"/>
      <c r="AB31" s="56"/>
    </row>
    <row r="32" spans="1:28" ht="25.35" customHeight="1">
      <c r="A32" s="59">
        <v>18</v>
      </c>
      <c r="B32" s="93">
        <v>12</v>
      </c>
      <c r="C32" s="45" t="s">
        <v>411</v>
      </c>
      <c r="D32" s="65">
        <v>1454.75</v>
      </c>
      <c r="E32" s="63">
        <v>5970.78</v>
      </c>
      <c r="F32" s="76">
        <f t="shared" si="1"/>
        <v>-0.75635511608198591</v>
      </c>
      <c r="G32" s="65">
        <v>205</v>
      </c>
      <c r="H32" s="63">
        <v>7</v>
      </c>
      <c r="I32" s="63">
        <f t="shared" si="2"/>
        <v>29.285714285714285</v>
      </c>
      <c r="J32" s="63">
        <v>2</v>
      </c>
      <c r="K32" s="63">
        <v>4</v>
      </c>
      <c r="L32" s="65">
        <v>58027</v>
      </c>
      <c r="M32" s="65">
        <v>8824</v>
      </c>
      <c r="N32" s="61">
        <v>44561</v>
      </c>
      <c r="O32" s="60" t="s">
        <v>32</v>
      </c>
      <c r="P32" s="57"/>
      <c r="Q32" s="88"/>
      <c r="R32" s="88"/>
      <c r="S32" s="88"/>
      <c r="T32" s="88"/>
      <c r="U32" s="89"/>
      <c r="V32" s="89"/>
      <c r="W32" s="89"/>
      <c r="X32" s="90"/>
      <c r="Z32" s="90"/>
      <c r="AA32" s="56"/>
    </row>
    <row r="33" spans="1:28" ht="25.35" customHeight="1">
      <c r="A33" s="59">
        <v>19</v>
      </c>
      <c r="B33" s="59">
        <v>15</v>
      </c>
      <c r="C33" s="45" t="s">
        <v>274</v>
      </c>
      <c r="D33" s="65">
        <v>1005</v>
      </c>
      <c r="E33" s="65">
        <v>1394.5</v>
      </c>
      <c r="F33" s="76">
        <f t="shared" si="1"/>
        <v>-0.27931158121190391</v>
      </c>
      <c r="G33" s="65">
        <v>159</v>
      </c>
      <c r="H33" s="63">
        <v>6</v>
      </c>
      <c r="I33" s="63">
        <f t="shared" si="2"/>
        <v>26.5</v>
      </c>
      <c r="J33" s="63">
        <v>3</v>
      </c>
      <c r="K33" s="63">
        <v>19</v>
      </c>
      <c r="L33" s="65">
        <v>152748</v>
      </c>
      <c r="M33" s="65">
        <v>27001</v>
      </c>
      <c r="N33" s="61">
        <v>44456</v>
      </c>
      <c r="O33" s="60" t="s">
        <v>273</v>
      </c>
      <c r="P33" s="57"/>
      <c r="Q33" s="88"/>
      <c r="R33" s="88"/>
      <c r="S33" s="88"/>
      <c r="T33" s="88"/>
      <c r="U33" s="89"/>
      <c r="V33" s="89"/>
      <c r="W33" s="89"/>
      <c r="X33" s="90"/>
      <c r="Y33" s="8"/>
      <c r="Z33" s="56"/>
      <c r="AA33" s="90"/>
      <c r="AB33" s="56"/>
    </row>
    <row r="34" spans="1:28" ht="25.35" customHeight="1">
      <c r="A34" s="59">
        <v>20</v>
      </c>
      <c r="B34" s="59">
        <v>11</v>
      </c>
      <c r="C34" s="45" t="s">
        <v>412</v>
      </c>
      <c r="D34" s="65">
        <v>858.67</v>
      </c>
      <c r="E34" s="63">
        <v>6271.23</v>
      </c>
      <c r="F34" s="76">
        <f t="shared" si="1"/>
        <v>-0.86307789699947213</v>
      </c>
      <c r="G34" s="65">
        <v>166</v>
      </c>
      <c r="H34" s="63">
        <v>14</v>
      </c>
      <c r="I34" s="63">
        <f t="shared" si="2"/>
        <v>11.857142857142858</v>
      </c>
      <c r="J34" s="63">
        <v>8</v>
      </c>
      <c r="K34" s="63">
        <v>4</v>
      </c>
      <c r="L34" s="65">
        <v>58478.58</v>
      </c>
      <c r="M34" s="65">
        <v>12026</v>
      </c>
      <c r="N34" s="61">
        <v>44561</v>
      </c>
      <c r="O34" s="60" t="s">
        <v>48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90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155258.80000000002</v>
      </c>
      <c r="E35" s="58">
        <v>286905.56999999995</v>
      </c>
      <c r="F35" s="108">
        <f t="shared" si="1"/>
        <v>-0.45885052005090021</v>
      </c>
      <c r="G35" s="58">
        <f>SUM(G23:G34)</f>
        <v>24008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56"/>
      <c r="AA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56"/>
      <c r="AA36" s="8"/>
    </row>
    <row r="37" spans="1:28" ht="25.35" customHeight="1">
      <c r="A37" s="59">
        <v>21</v>
      </c>
      <c r="B37" s="115">
        <v>16</v>
      </c>
      <c r="C37" s="45" t="s">
        <v>339</v>
      </c>
      <c r="D37" s="65">
        <v>273</v>
      </c>
      <c r="E37" s="63">
        <v>315.13</v>
      </c>
      <c r="F37" s="76">
        <f>(D37-E37)/E37</f>
        <v>-0.13369085774124964</v>
      </c>
      <c r="G37" s="65">
        <v>44</v>
      </c>
      <c r="H37" s="63">
        <v>3</v>
      </c>
      <c r="I37" s="63">
        <f t="shared" ref="I37:I42" si="3">G37/H37</f>
        <v>14.666666666666666</v>
      </c>
      <c r="J37" s="63">
        <v>1</v>
      </c>
      <c r="K37" s="63" t="s">
        <v>30</v>
      </c>
      <c r="L37" s="65">
        <v>28977.25</v>
      </c>
      <c r="M37" s="65">
        <v>5031</v>
      </c>
      <c r="N37" s="61">
        <v>44519</v>
      </c>
      <c r="O37" s="60" t="s">
        <v>345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AA37" s="90"/>
    </row>
    <row r="38" spans="1:28" ht="25.35" customHeight="1">
      <c r="A38" s="59">
        <v>22</v>
      </c>
      <c r="B38" s="63" t="s">
        <v>30</v>
      </c>
      <c r="C38" s="45" t="s">
        <v>472</v>
      </c>
      <c r="D38" s="65">
        <v>139</v>
      </c>
      <c r="E38" s="63" t="s">
        <v>30</v>
      </c>
      <c r="F38" s="63" t="s">
        <v>30</v>
      </c>
      <c r="G38" s="65">
        <v>21</v>
      </c>
      <c r="H38" s="63">
        <v>1</v>
      </c>
      <c r="I38" s="63">
        <f t="shared" si="3"/>
        <v>21</v>
      </c>
      <c r="J38" s="63">
        <v>1</v>
      </c>
      <c r="K38" s="63" t="s">
        <v>30</v>
      </c>
      <c r="L38" s="65">
        <v>46150</v>
      </c>
      <c r="M38" s="65">
        <v>7800</v>
      </c>
      <c r="N38" s="61">
        <v>44512</v>
      </c>
      <c r="O38" s="60" t="s">
        <v>33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90"/>
      <c r="AA38" s="8"/>
      <c r="AB38" s="56"/>
    </row>
    <row r="39" spans="1:28" ht="25.35" customHeight="1">
      <c r="A39" s="59">
        <v>23</v>
      </c>
      <c r="B39" s="107">
        <v>19</v>
      </c>
      <c r="C39" s="45" t="s">
        <v>363</v>
      </c>
      <c r="D39" s="65">
        <v>86.1</v>
      </c>
      <c r="E39" s="63">
        <v>104</v>
      </c>
      <c r="F39" s="76">
        <f>(D39-E39)/E39</f>
        <v>-0.17211538461538467</v>
      </c>
      <c r="G39" s="65">
        <v>14</v>
      </c>
      <c r="H39" s="63">
        <v>1</v>
      </c>
      <c r="I39" s="63">
        <f t="shared" si="3"/>
        <v>14</v>
      </c>
      <c r="J39" s="63">
        <v>1</v>
      </c>
      <c r="K39" s="63" t="s">
        <v>30</v>
      </c>
      <c r="L39" s="65">
        <v>10274.41</v>
      </c>
      <c r="M39" s="65">
        <v>1838</v>
      </c>
      <c r="N39" s="61">
        <v>44533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56"/>
      <c r="Y39" s="89"/>
      <c r="Z39" s="90"/>
    </row>
    <row r="40" spans="1:28" ht="25.35" customHeight="1">
      <c r="A40" s="59">
        <v>24</v>
      </c>
      <c r="B40" s="63" t="s">
        <v>30</v>
      </c>
      <c r="C40" s="45" t="s">
        <v>374</v>
      </c>
      <c r="D40" s="65">
        <v>83</v>
      </c>
      <c r="E40" s="63" t="s">
        <v>30</v>
      </c>
      <c r="F40" s="63" t="s">
        <v>30</v>
      </c>
      <c r="G40" s="65">
        <v>23</v>
      </c>
      <c r="H40" s="63">
        <v>1</v>
      </c>
      <c r="I40" s="63">
        <f t="shared" si="3"/>
        <v>23</v>
      </c>
      <c r="J40" s="63">
        <v>1</v>
      </c>
      <c r="K40" s="63" t="s">
        <v>30</v>
      </c>
      <c r="L40" s="65">
        <v>8076</v>
      </c>
      <c r="M40" s="65">
        <v>1404</v>
      </c>
      <c r="N40" s="61">
        <v>44540</v>
      </c>
      <c r="O40" s="60" t="s">
        <v>32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  <c r="AA40" s="8"/>
      <c r="AB40" s="56"/>
    </row>
    <row r="41" spans="1:28" ht="25.35" customHeight="1">
      <c r="A41" s="59">
        <v>25</v>
      </c>
      <c r="B41" s="63" t="s">
        <v>30</v>
      </c>
      <c r="C41" s="45" t="s">
        <v>371</v>
      </c>
      <c r="D41" s="65">
        <v>37</v>
      </c>
      <c r="E41" s="63" t="s">
        <v>30</v>
      </c>
      <c r="F41" s="63" t="s">
        <v>30</v>
      </c>
      <c r="G41" s="65">
        <v>15</v>
      </c>
      <c r="H41" s="63">
        <v>1</v>
      </c>
      <c r="I41" s="63">
        <f t="shared" si="3"/>
        <v>15</v>
      </c>
      <c r="J41" s="63">
        <v>1</v>
      </c>
      <c r="K41" s="63" t="s">
        <v>30</v>
      </c>
      <c r="L41" s="65">
        <v>41793.26</v>
      </c>
      <c r="M41" s="65">
        <v>8864</v>
      </c>
      <c r="N41" s="61">
        <v>44540</v>
      </c>
      <c r="O41" s="60" t="s">
        <v>37</v>
      </c>
      <c r="P41" s="57"/>
      <c r="Q41" s="88"/>
      <c r="R41" s="88"/>
      <c r="S41" s="88"/>
      <c r="T41" s="88"/>
      <c r="U41" s="89"/>
      <c r="V41" s="89"/>
      <c r="W41" s="90"/>
      <c r="X41" s="89"/>
      <c r="Y41" s="56"/>
      <c r="Z41" s="90"/>
      <c r="AA41" s="8"/>
      <c r="AB41" s="56"/>
    </row>
    <row r="42" spans="1:28" ht="25.35" customHeight="1">
      <c r="A42" s="59">
        <v>26</v>
      </c>
      <c r="B42" s="59">
        <v>19</v>
      </c>
      <c r="C42" s="45" t="s">
        <v>403</v>
      </c>
      <c r="D42" s="65">
        <v>14</v>
      </c>
      <c r="E42" s="65">
        <v>250</v>
      </c>
      <c r="F42" s="76">
        <f>(D42-E42)/E42</f>
        <v>-0.94399999999999995</v>
      </c>
      <c r="G42" s="65">
        <v>6</v>
      </c>
      <c r="H42" s="63">
        <v>2</v>
      </c>
      <c r="I42" s="63">
        <f t="shared" si="3"/>
        <v>3</v>
      </c>
      <c r="J42" s="63">
        <v>1</v>
      </c>
      <c r="K42" s="63">
        <v>3</v>
      </c>
      <c r="L42" s="65">
        <v>2408.39</v>
      </c>
      <c r="M42" s="65">
        <v>465</v>
      </c>
      <c r="N42" s="61">
        <v>44554</v>
      </c>
      <c r="O42" s="60" t="s">
        <v>167</v>
      </c>
      <c r="P42" s="57"/>
      <c r="Q42" s="88"/>
      <c r="R42" s="88"/>
      <c r="S42" s="88"/>
      <c r="T42" s="88"/>
      <c r="U42" s="89"/>
      <c r="V42" s="89"/>
      <c r="W42" s="89"/>
      <c r="X42" s="90"/>
      <c r="Y42" s="8"/>
      <c r="Z42" s="90"/>
      <c r="AA42" s="56"/>
      <c r="AB42" s="56"/>
    </row>
    <row r="43" spans="1:28" ht="25.35" customHeight="1">
      <c r="A43" s="16"/>
      <c r="B43" s="16"/>
      <c r="C43" s="39" t="s">
        <v>173</v>
      </c>
      <c r="D43" s="58">
        <f>SUM(D35:D42)</f>
        <v>155890.90000000002</v>
      </c>
      <c r="E43" s="58">
        <v>287130.06999999995</v>
      </c>
      <c r="F43" s="108">
        <f>(D43-E43)/E43</f>
        <v>-0.45707219031430579</v>
      </c>
      <c r="G43" s="58">
        <f>SUM(G35:G42)</f>
        <v>24131</v>
      </c>
      <c r="H43" s="58"/>
      <c r="I43" s="19"/>
      <c r="J43" s="18"/>
      <c r="K43" s="20"/>
      <c r="L43" s="21"/>
      <c r="M43" s="25"/>
      <c r="N43" s="22"/>
      <c r="O43" s="77"/>
    </row>
    <row r="44" spans="1:28" ht="23.1" customHeight="1">
      <c r="R44" s="57"/>
    </row>
    <row r="45" spans="1:28" ht="17.25" customHeight="1">
      <c r="R45" s="57"/>
    </row>
    <row r="57" spans="16:18">
      <c r="R57" s="57"/>
    </row>
    <row r="61" spans="16:18">
      <c r="P61" s="57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T31" sqref="T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2.5703125" style="55" bestFit="1" customWidth="1"/>
    <col min="25" max="25" width="13.7109375" style="55" customWidth="1"/>
    <col min="26" max="26" width="11" style="55" customWidth="1"/>
    <col min="27" max="27" width="14.85546875" style="55" customWidth="1"/>
    <col min="28" max="16384" width="8.85546875" style="55"/>
  </cols>
  <sheetData>
    <row r="1" spans="1:28" ht="19.5" customHeight="1">
      <c r="E1" s="2" t="s">
        <v>428</v>
      </c>
      <c r="F1" s="2"/>
      <c r="G1" s="2"/>
      <c r="H1" s="2"/>
      <c r="I1" s="2"/>
    </row>
    <row r="2" spans="1:28" ht="19.5" customHeight="1">
      <c r="E2" s="2" t="s">
        <v>429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426</v>
      </c>
      <c r="E6" s="4" t="s">
        <v>416</v>
      </c>
      <c r="F6" s="226"/>
      <c r="G6" s="4" t="s">
        <v>426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202"/>
      <c r="E9" s="202"/>
      <c r="F9" s="225" t="s">
        <v>15</v>
      </c>
      <c r="G9" s="20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Y9" s="56"/>
      <c r="Z9" s="56"/>
      <c r="AA9" s="57"/>
    </row>
    <row r="10" spans="1:28">
      <c r="A10" s="223"/>
      <c r="B10" s="223"/>
      <c r="C10" s="226"/>
      <c r="D10" s="203" t="s">
        <v>427</v>
      </c>
      <c r="E10" s="203" t="s">
        <v>417</v>
      </c>
      <c r="F10" s="226"/>
      <c r="G10" s="203" t="s">
        <v>427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Y10" s="56"/>
      <c r="Z10" s="56"/>
      <c r="AA10" s="57"/>
    </row>
    <row r="11" spans="1:28">
      <c r="A11" s="223"/>
      <c r="B11" s="223"/>
      <c r="C11" s="226"/>
      <c r="D11" s="203" t="s">
        <v>14</v>
      </c>
      <c r="E11" s="4" t="s">
        <v>14</v>
      </c>
      <c r="F11" s="226"/>
      <c r="G11" s="20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Y11" s="56"/>
      <c r="Z11" s="56"/>
      <c r="AA11" s="57"/>
    </row>
    <row r="12" spans="1:28" ht="15.6" customHeight="1" thickBot="1">
      <c r="A12" s="223"/>
      <c r="B12" s="224"/>
      <c r="C12" s="227"/>
      <c r="D12" s="204"/>
      <c r="E12" s="5" t="s">
        <v>2</v>
      </c>
      <c r="F12" s="227"/>
      <c r="G12" s="20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Y12" s="90"/>
      <c r="Z12" s="56"/>
      <c r="AA12" s="90"/>
    </row>
    <row r="13" spans="1:28" ht="25.35" customHeight="1">
      <c r="A13" s="59">
        <v>1</v>
      </c>
      <c r="B13" s="59">
        <v>1</v>
      </c>
      <c r="C13" s="45" t="s">
        <v>414</v>
      </c>
      <c r="D13" s="65">
        <v>74541.350000000006</v>
      </c>
      <c r="E13" s="63">
        <v>110226.19</v>
      </c>
      <c r="F13" s="76">
        <f>(D13-E13)/E13</f>
        <v>-0.32374193465273537</v>
      </c>
      <c r="G13" s="65">
        <v>9330</v>
      </c>
      <c r="H13" s="63">
        <v>128</v>
      </c>
      <c r="I13" s="63">
        <f>G13/H13</f>
        <v>72.890625</v>
      </c>
      <c r="J13" s="63">
        <v>15</v>
      </c>
      <c r="K13" s="63">
        <v>3</v>
      </c>
      <c r="L13" s="65">
        <v>464916.4800000001</v>
      </c>
      <c r="M13" s="65">
        <v>64968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8"/>
      <c r="Y13" s="90"/>
      <c r="Z13" s="56"/>
      <c r="AA13" s="90"/>
      <c r="AB13" s="56"/>
    </row>
    <row r="14" spans="1:28" ht="25.35" customHeight="1">
      <c r="A14" s="59">
        <v>2</v>
      </c>
      <c r="B14" s="59">
        <v>3</v>
      </c>
      <c r="C14" s="45" t="s">
        <v>392</v>
      </c>
      <c r="D14" s="65">
        <v>38007.14</v>
      </c>
      <c r="E14" s="63">
        <v>53472.47</v>
      </c>
      <c r="F14" s="76">
        <f>(D14-E14)/E14</f>
        <v>-0.28922041566435963</v>
      </c>
      <c r="G14" s="65">
        <v>5343</v>
      </c>
      <c r="H14" s="63">
        <v>79</v>
      </c>
      <c r="I14" s="63">
        <f>G14/H14</f>
        <v>67.632911392405063</v>
      </c>
      <c r="J14" s="63">
        <v>9</v>
      </c>
      <c r="K14" s="63">
        <v>5</v>
      </c>
      <c r="L14" s="65">
        <v>709568.1</v>
      </c>
      <c r="M14" s="65">
        <v>102513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8"/>
      <c r="Y14" s="90"/>
      <c r="Z14" s="56"/>
      <c r="AA14" s="90"/>
      <c r="AB14" s="56"/>
    </row>
    <row r="15" spans="1:28" ht="25.35" customHeight="1">
      <c r="A15" s="59">
        <v>3</v>
      </c>
      <c r="B15" s="59">
        <v>2</v>
      </c>
      <c r="C15" s="45" t="s">
        <v>410</v>
      </c>
      <c r="D15" s="65">
        <v>37403.919999999998</v>
      </c>
      <c r="E15" s="63">
        <v>53503.08</v>
      </c>
      <c r="F15" s="76">
        <f>(D15-E15)/E15</f>
        <v>-0.30090155557399689</v>
      </c>
      <c r="G15" s="65">
        <v>7020</v>
      </c>
      <c r="H15" s="63">
        <v>112</v>
      </c>
      <c r="I15" s="63">
        <f>G15/H15</f>
        <v>62.678571428571431</v>
      </c>
      <c r="J15" s="63">
        <v>16</v>
      </c>
      <c r="K15" s="63">
        <v>2</v>
      </c>
      <c r="L15" s="65">
        <v>109722</v>
      </c>
      <c r="M15" s="65">
        <v>21481</v>
      </c>
      <c r="N15" s="61">
        <v>44568</v>
      </c>
      <c r="O15" s="60" t="s">
        <v>112</v>
      </c>
      <c r="P15" s="57"/>
      <c r="Q15" s="88"/>
      <c r="R15" s="88"/>
      <c r="S15" s="88"/>
      <c r="T15" s="88"/>
      <c r="U15" s="89"/>
      <c r="V15" s="89"/>
      <c r="W15" s="89"/>
      <c r="X15" s="8"/>
      <c r="Y15" s="90"/>
      <c r="Z15" s="56"/>
      <c r="AA15" s="90"/>
      <c r="AB15" s="56"/>
    </row>
    <row r="16" spans="1:28" ht="25.35" customHeight="1">
      <c r="A16" s="59">
        <v>4</v>
      </c>
      <c r="B16" s="59" t="s">
        <v>55</v>
      </c>
      <c r="C16" s="45" t="s">
        <v>434</v>
      </c>
      <c r="D16" s="65">
        <v>30087.33</v>
      </c>
      <c r="E16" s="63" t="s">
        <v>30</v>
      </c>
      <c r="F16" s="63" t="s">
        <v>30</v>
      </c>
      <c r="G16" s="65">
        <v>4145</v>
      </c>
      <c r="H16" s="63">
        <v>91</v>
      </c>
      <c r="I16" s="63">
        <f>G16/H16</f>
        <v>45.549450549450547</v>
      </c>
      <c r="J16" s="63">
        <v>15</v>
      </c>
      <c r="K16" s="63">
        <v>1</v>
      </c>
      <c r="L16" s="65">
        <v>30087</v>
      </c>
      <c r="M16" s="65">
        <v>4145</v>
      </c>
      <c r="N16" s="61">
        <v>44575</v>
      </c>
      <c r="O16" s="60" t="s">
        <v>112</v>
      </c>
      <c r="P16" s="57"/>
      <c r="Q16" s="88"/>
      <c r="R16" s="88"/>
      <c r="S16" s="88"/>
      <c r="T16" s="88"/>
      <c r="U16" s="89"/>
      <c r="V16" s="89"/>
      <c r="W16" s="89"/>
      <c r="X16" s="8"/>
      <c r="Y16" s="90"/>
      <c r="Z16" s="56"/>
      <c r="AA16" s="90"/>
      <c r="AB16" s="56"/>
    </row>
    <row r="17" spans="1:28" ht="25.35" customHeight="1">
      <c r="A17" s="59">
        <v>5</v>
      </c>
      <c r="B17" s="59">
        <v>4</v>
      </c>
      <c r="C17" s="45" t="s">
        <v>390</v>
      </c>
      <c r="D17" s="65">
        <v>23491.27</v>
      </c>
      <c r="E17" s="63">
        <v>36557.620000000003</v>
      </c>
      <c r="F17" s="76">
        <f>(D17-E17)/E17</f>
        <v>-0.35741796101606182</v>
      </c>
      <c r="G17" s="65">
        <v>4377</v>
      </c>
      <c r="H17" s="63">
        <v>66</v>
      </c>
      <c r="I17" s="63">
        <f>G17/H17</f>
        <v>66.318181818181813</v>
      </c>
      <c r="J17" s="63">
        <v>10</v>
      </c>
      <c r="K17" s="63">
        <v>4</v>
      </c>
      <c r="L17" s="65">
        <v>261393</v>
      </c>
      <c r="M17" s="65">
        <v>53489</v>
      </c>
      <c r="N17" s="61">
        <v>44554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8"/>
      <c r="Y17" s="90"/>
      <c r="Z17" s="56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432</v>
      </c>
      <c r="D18" s="65">
        <v>14639</v>
      </c>
      <c r="E18" s="63" t="s">
        <v>30</v>
      </c>
      <c r="F18" s="63" t="s">
        <v>30</v>
      </c>
      <c r="G18" s="65">
        <v>2998</v>
      </c>
      <c r="H18" s="63" t="s">
        <v>30</v>
      </c>
      <c r="I18" s="63" t="s">
        <v>30</v>
      </c>
      <c r="J18" s="63">
        <v>17</v>
      </c>
      <c r="K18" s="63">
        <v>1</v>
      </c>
      <c r="L18" s="65" t="s">
        <v>433</v>
      </c>
      <c r="M18" s="65">
        <v>2998</v>
      </c>
      <c r="N18" s="61">
        <v>44575</v>
      </c>
      <c r="O18" s="60" t="s">
        <v>31</v>
      </c>
      <c r="P18" s="57"/>
      <c r="Q18" s="88"/>
      <c r="R18" s="88"/>
      <c r="S18" s="88"/>
      <c r="T18" s="88"/>
      <c r="U18" s="89"/>
      <c r="V18" s="89"/>
      <c r="W18" s="89"/>
      <c r="X18" s="8"/>
      <c r="Y18" s="90"/>
      <c r="Z18" s="56"/>
      <c r="AA18" s="90"/>
      <c r="AB18" s="56"/>
    </row>
    <row r="19" spans="1:28" ht="25.35" customHeight="1">
      <c r="A19" s="59">
        <v>7</v>
      </c>
      <c r="B19" s="59">
        <v>5</v>
      </c>
      <c r="C19" s="45" t="s">
        <v>355</v>
      </c>
      <c r="D19" s="65">
        <v>14304.11</v>
      </c>
      <c r="E19" s="63">
        <v>21274.53</v>
      </c>
      <c r="F19" s="76">
        <f>(D19-E19)/E19</f>
        <v>-0.32764155071815915</v>
      </c>
      <c r="G19" s="65">
        <v>1990</v>
      </c>
      <c r="H19" s="63">
        <v>30</v>
      </c>
      <c r="I19" s="63">
        <f>G19/H19</f>
        <v>66.333333333333329</v>
      </c>
      <c r="J19" s="63">
        <v>9</v>
      </c>
      <c r="K19" s="63">
        <v>8</v>
      </c>
      <c r="L19" s="65">
        <v>603238</v>
      </c>
      <c r="M19" s="65">
        <v>86740</v>
      </c>
      <c r="N19" s="61">
        <v>44526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8"/>
      <c r="Y19" s="90"/>
      <c r="Z19" s="56"/>
      <c r="AA19" s="90"/>
      <c r="AB19" s="56"/>
    </row>
    <row r="20" spans="1:28" ht="25.35" customHeight="1">
      <c r="A20" s="59">
        <v>8</v>
      </c>
      <c r="B20" s="59" t="s">
        <v>55</v>
      </c>
      <c r="C20" s="45" t="s">
        <v>431</v>
      </c>
      <c r="D20" s="65">
        <v>13561</v>
      </c>
      <c r="E20" s="63" t="s">
        <v>30</v>
      </c>
      <c r="F20" s="63" t="s">
        <v>30</v>
      </c>
      <c r="G20" s="65">
        <v>2145</v>
      </c>
      <c r="H20" s="63" t="s">
        <v>30</v>
      </c>
      <c r="I20" s="63" t="s">
        <v>30</v>
      </c>
      <c r="J20" s="63">
        <v>17</v>
      </c>
      <c r="K20" s="63">
        <v>1</v>
      </c>
      <c r="L20" s="65">
        <v>19086</v>
      </c>
      <c r="M20" s="65">
        <v>3135</v>
      </c>
      <c r="N20" s="61">
        <v>44575</v>
      </c>
      <c r="O20" s="60" t="s">
        <v>31</v>
      </c>
      <c r="P20" s="57"/>
      <c r="Q20" s="88"/>
      <c r="R20" s="88"/>
      <c r="S20" s="88"/>
      <c r="T20" s="88"/>
      <c r="U20" s="89"/>
      <c r="V20" s="89"/>
      <c r="W20" s="89"/>
      <c r="X20" s="8"/>
      <c r="Y20" s="90"/>
      <c r="Z20" s="56"/>
      <c r="AA20" s="90"/>
      <c r="AB20" s="56"/>
    </row>
    <row r="21" spans="1:28" ht="25.35" customHeight="1">
      <c r="A21" s="59">
        <v>9</v>
      </c>
      <c r="B21" s="59">
        <v>6</v>
      </c>
      <c r="C21" s="45" t="s">
        <v>424</v>
      </c>
      <c r="D21" s="65">
        <v>9884.99</v>
      </c>
      <c r="E21" s="63">
        <v>14992.09</v>
      </c>
      <c r="F21" s="76">
        <f>(D21-E21)/E21</f>
        <v>-0.34065297100004072</v>
      </c>
      <c r="G21" s="65">
        <v>1350</v>
      </c>
      <c r="H21" s="63">
        <v>35</v>
      </c>
      <c r="I21" s="63">
        <f>G21/H21</f>
        <v>38.571428571428569</v>
      </c>
      <c r="J21" s="63">
        <v>8</v>
      </c>
      <c r="K21" s="63">
        <v>2</v>
      </c>
      <c r="L21" s="65">
        <v>30663</v>
      </c>
      <c r="M21" s="65">
        <v>4364</v>
      </c>
      <c r="N21" s="61">
        <v>44568</v>
      </c>
      <c r="O21" s="60" t="s">
        <v>33</v>
      </c>
      <c r="P21" s="57"/>
      <c r="Q21" s="88"/>
      <c r="R21" s="88"/>
      <c r="S21" s="88"/>
      <c r="T21" s="88"/>
      <c r="U21" s="89"/>
      <c r="V21" s="89"/>
      <c r="W21" s="89"/>
      <c r="X21" s="8"/>
      <c r="Y21" s="90"/>
      <c r="Z21" s="56"/>
      <c r="AA21" s="90"/>
      <c r="AB21" s="56"/>
    </row>
    <row r="22" spans="1:28" ht="25.35" customHeight="1">
      <c r="A22" s="59">
        <v>10</v>
      </c>
      <c r="B22" s="59" t="s">
        <v>55</v>
      </c>
      <c r="C22" s="45" t="s">
        <v>430</v>
      </c>
      <c r="D22" s="65">
        <v>8307.1</v>
      </c>
      <c r="E22" s="63" t="s">
        <v>30</v>
      </c>
      <c r="F22" s="63" t="s">
        <v>30</v>
      </c>
      <c r="G22" s="65">
        <v>1247</v>
      </c>
      <c r="H22" s="63">
        <v>66</v>
      </c>
      <c r="I22" s="63">
        <f>G22/H22</f>
        <v>18.893939393939394</v>
      </c>
      <c r="J22" s="63">
        <v>12</v>
      </c>
      <c r="K22" s="63">
        <v>1</v>
      </c>
      <c r="L22" s="65">
        <v>8963.7999999999993</v>
      </c>
      <c r="M22" s="65">
        <v>1345</v>
      </c>
      <c r="N22" s="61">
        <v>44575</v>
      </c>
      <c r="O22" s="60" t="s">
        <v>27</v>
      </c>
      <c r="P22" s="57"/>
      <c r="Q22" s="88"/>
      <c r="R22" s="88"/>
      <c r="S22" s="88"/>
      <c r="T22" s="88"/>
      <c r="U22" s="89"/>
      <c r="V22" s="89"/>
      <c r="W22" s="89"/>
      <c r="X22" s="8"/>
      <c r="Y22" s="90"/>
      <c r="Z22" s="56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264227.20999999996</v>
      </c>
      <c r="E23" s="58">
        <v>335710.95000000007</v>
      </c>
      <c r="F23" s="108">
        <f t="shared" ref="F23" si="0">(D23-E23)/E23</f>
        <v>-0.21293240509432323</v>
      </c>
      <c r="G23" s="58">
        <f t="shared" ref="G23" si="1">SUM(G13:G22)</f>
        <v>39945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8"/>
      <c r="AA24" s="56"/>
    </row>
    <row r="25" spans="1:28" ht="25.35" customHeight="1">
      <c r="A25" s="59">
        <v>11</v>
      </c>
      <c r="B25" s="59">
        <v>7</v>
      </c>
      <c r="C25" s="45" t="s">
        <v>412</v>
      </c>
      <c r="D25" s="65">
        <v>6271.23</v>
      </c>
      <c r="E25" s="63">
        <v>13634.57</v>
      </c>
      <c r="F25" s="76">
        <f t="shared" ref="F25:F30" si="2">(D25-E25)/E25</f>
        <v>-0.54004930115141148</v>
      </c>
      <c r="G25" s="65">
        <v>1220</v>
      </c>
      <c r="H25" s="63">
        <v>47</v>
      </c>
      <c r="I25" s="63">
        <f t="shared" ref="I25:I31" si="3">G25/H25</f>
        <v>25.957446808510639</v>
      </c>
      <c r="J25" s="63">
        <v>14</v>
      </c>
      <c r="K25" s="63">
        <v>3</v>
      </c>
      <c r="L25" s="65">
        <v>57116.3</v>
      </c>
      <c r="M25" s="65">
        <v>11753</v>
      </c>
      <c r="N25" s="61">
        <v>44561</v>
      </c>
      <c r="O25" s="60" t="s">
        <v>48</v>
      </c>
      <c r="P25" s="57"/>
      <c r="Q25" s="88"/>
      <c r="R25" s="88"/>
      <c r="S25" s="88"/>
      <c r="T25" s="88"/>
      <c r="U25" s="89"/>
      <c r="V25" s="89"/>
      <c r="W25" s="89"/>
      <c r="X25" s="8"/>
      <c r="Y25" s="90"/>
      <c r="Z25" s="56"/>
      <c r="AA25" s="90"/>
      <c r="AB25" s="56"/>
    </row>
    <row r="26" spans="1:28" ht="25.35" customHeight="1">
      <c r="A26" s="59">
        <v>12</v>
      </c>
      <c r="B26" s="59">
        <v>8</v>
      </c>
      <c r="C26" s="45" t="s">
        <v>411</v>
      </c>
      <c r="D26" s="65">
        <v>5970.78</v>
      </c>
      <c r="E26" s="63">
        <v>13328.76</v>
      </c>
      <c r="F26" s="76">
        <f t="shared" si="2"/>
        <v>-0.55203784898220087</v>
      </c>
      <c r="G26" s="65">
        <v>849</v>
      </c>
      <c r="H26" s="63">
        <v>20</v>
      </c>
      <c r="I26" s="63">
        <f t="shared" si="3"/>
        <v>42.45</v>
      </c>
      <c r="J26" s="63">
        <v>5</v>
      </c>
      <c r="K26" s="63">
        <v>3</v>
      </c>
      <c r="L26" s="65">
        <v>54535</v>
      </c>
      <c r="M26" s="65">
        <v>8282</v>
      </c>
      <c r="N26" s="61">
        <v>44561</v>
      </c>
      <c r="O26" s="60" t="s">
        <v>32</v>
      </c>
      <c r="P26" s="57"/>
      <c r="Q26" s="88"/>
      <c r="R26" s="88"/>
      <c r="S26" s="88"/>
      <c r="T26" s="88"/>
      <c r="U26" s="89"/>
      <c r="V26" s="89"/>
      <c r="W26" s="89"/>
      <c r="X26" s="8"/>
      <c r="Y26" s="90"/>
      <c r="Z26" s="56"/>
      <c r="AA26" s="90"/>
      <c r="AB26" s="56"/>
    </row>
    <row r="27" spans="1:28" ht="25.35" customHeight="1">
      <c r="A27" s="59">
        <v>13</v>
      </c>
      <c r="B27" s="59">
        <v>9</v>
      </c>
      <c r="C27" s="45" t="s">
        <v>404</v>
      </c>
      <c r="D27" s="65">
        <v>5482.93</v>
      </c>
      <c r="E27" s="63">
        <v>12658.19</v>
      </c>
      <c r="F27" s="76">
        <f t="shared" si="2"/>
        <v>-0.5668472348732323</v>
      </c>
      <c r="G27" s="65">
        <v>771</v>
      </c>
      <c r="H27" s="63">
        <v>18</v>
      </c>
      <c r="I27" s="63">
        <f t="shared" si="3"/>
        <v>42.833333333333336</v>
      </c>
      <c r="J27" s="63">
        <v>6</v>
      </c>
      <c r="K27" s="63">
        <v>4</v>
      </c>
      <c r="L27" s="65">
        <v>185460.19</v>
      </c>
      <c r="M27" s="65">
        <v>27413</v>
      </c>
      <c r="N27" s="61">
        <v>44554</v>
      </c>
      <c r="O27" s="60" t="s">
        <v>27</v>
      </c>
      <c r="P27" s="57"/>
      <c r="Q27" s="88"/>
      <c r="R27" s="88"/>
      <c r="S27" s="88"/>
      <c r="T27" s="88"/>
      <c r="U27" s="89"/>
      <c r="V27" s="89"/>
      <c r="W27" s="89"/>
      <c r="X27" s="8"/>
      <c r="Y27" s="90"/>
      <c r="Z27" s="56"/>
      <c r="AA27" s="90"/>
      <c r="AB27" s="56"/>
    </row>
    <row r="28" spans="1:28" ht="25.35" customHeight="1">
      <c r="A28" s="59">
        <v>14</v>
      </c>
      <c r="B28" s="93">
        <v>11</v>
      </c>
      <c r="C28" s="45" t="s">
        <v>356</v>
      </c>
      <c r="D28" s="65">
        <v>1872.29</v>
      </c>
      <c r="E28" s="63">
        <v>3652.67</v>
      </c>
      <c r="F28" s="76">
        <f t="shared" si="2"/>
        <v>-0.48741879228071522</v>
      </c>
      <c r="G28" s="65">
        <v>360</v>
      </c>
      <c r="H28" s="63">
        <v>6</v>
      </c>
      <c r="I28" s="63">
        <f t="shared" si="3"/>
        <v>60</v>
      </c>
      <c r="J28" s="63">
        <v>3</v>
      </c>
      <c r="K28" s="63">
        <v>8</v>
      </c>
      <c r="L28" s="65">
        <v>180766</v>
      </c>
      <c r="M28" s="65">
        <v>36160</v>
      </c>
      <c r="N28" s="61">
        <v>44526</v>
      </c>
      <c r="O28" s="60" t="s">
        <v>32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8" ht="25.35" customHeight="1">
      <c r="A29" s="59">
        <v>15</v>
      </c>
      <c r="B29" s="107">
        <v>12</v>
      </c>
      <c r="C29" s="45" t="s">
        <v>274</v>
      </c>
      <c r="D29" s="65">
        <v>1394.5</v>
      </c>
      <c r="E29" s="65">
        <v>2022</v>
      </c>
      <c r="F29" s="76">
        <f t="shared" si="2"/>
        <v>-0.31033630069238377</v>
      </c>
      <c r="G29" s="65">
        <v>233</v>
      </c>
      <c r="H29" s="63">
        <v>4</v>
      </c>
      <c r="I29" s="63">
        <f>G29/H29</f>
        <v>58.25</v>
      </c>
      <c r="J29" s="63">
        <v>2</v>
      </c>
      <c r="K29" s="63">
        <v>18</v>
      </c>
      <c r="L29" s="65">
        <v>151161</v>
      </c>
      <c r="M29" s="65">
        <v>26748</v>
      </c>
      <c r="N29" s="61">
        <v>44456</v>
      </c>
      <c r="O29" s="60" t="s">
        <v>273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56"/>
      <c r="AA29" s="90"/>
      <c r="AB29" s="56"/>
    </row>
    <row r="30" spans="1:28" ht="25.35" customHeight="1">
      <c r="A30" s="59">
        <v>16</v>
      </c>
      <c r="B30" s="93">
        <v>10</v>
      </c>
      <c r="C30" s="45" t="s">
        <v>420</v>
      </c>
      <c r="D30" s="65">
        <v>602.29999999999995</v>
      </c>
      <c r="E30" s="63">
        <v>6063.45</v>
      </c>
      <c r="F30" s="76">
        <f t="shared" si="2"/>
        <v>-0.90066711195771376</v>
      </c>
      <c r="G30" s="65">
        <v>114</v>
      </c>
      <c r="H30" s="63">
        <v>6</v>
      </c>
      <c r="I30" s="63">
        <f t="shared" si="3"/>
        <v>19</v>
      </c>
      <c r="J30" s="63">
        <v>3</v>
      </c>
      <c r="K30" s="63">
        <v>2</v>
      </c>
      <c r="L30" s="65">
        <v>8382.17</v>
      </c>
      <c r="M30" s="65">
        <v>1429</v>
      </c>
      <c r="N30" s="61">
        <v>44568</v>
      </c>
      <c r="O30" s="60" t="s">
        <v>421</v>
      </c>
      <c r="P30" s="57"/>
      <c r="Q30" s="88"/>
      <c r="R30" s="88"/>
      <c r="S30" s="88"/>
      <c r="T30" s="88"/>
      <c r="U30" s="89"/>
      <c r="V30" s="89"/>
      <c r="W30" s="89"/>
      <c r="X30" s="56"/>
      <c r="Y30" s="90"/>
      <c r="Z30" s="8"/>
      <c r="AA30" s="90"/>
      <c r="AB30" s="56"/>
    </row>
    <row r="31" spans="1:28" ht="25.35" customHeight="1">
      <c r="A31" s="59">
        <v>17</v>
      </c>
      <c r="B31" s="66" t="s">
        <v>30</v>
      </c>
      <c r="C31" s="45" t="s">
        <v>339</v>
      </c>
      <c r="D31" s="65">
        <v>315.13</v>
      </c>
      <c r="E31" s="63" t="s">
        <v>30</v>
      </c>
      <c r="F31" s="63" t="s">
        <v>30</v>
      </c>
      <c r="G31" s="65">
        <v>51</v>
      </c>
      <c r="H31" s="63">
        <v>4</v>
      </c>
      <c r="I31" s="63">
        <f t="shared" si="3"/>
        <v>12.75</v>
      </c>
      <c r="J31" s="63">
        <v>2</v>
      </c>
      <c r="K31" s="63" t="s">
        <v>30</v>
      </c>
      <c r="L31" s="65">
        <v>28547.25</v>
      </c>
      <c r="M31" s="65">
        <v>5061</v>
      </c>
      <c r="N31" s="61">
        <v>44519</v>
      </c>
      <c r="O31" s="60" t="s">
        <v>345</v>
      </c>
      <c r="P31" s="57"/>
      <c r="Q31" s="88"/>
      <c r="R31" s="88"/>
      <c r="S31" s="88"/>
      <c r="T31" s="88"/>
      <c r="U31" s="89"/>
      <c r="V31" s="89"/>
      <c r="W31" s="89"/>
      <c r="X31" s="8"/>
      <c r="Y31" s="90"/>
      <c r="Z31" s="56"/>
      <c r="AA31" s="90"/>
      <c r="AB31" s="56"/>
    </row>
    <row r="32" spans="1:28" ht="25.35" customHeight="1">
      <c r="A32" s="59">
        <v>18</v>
      </c>
      <c r="B32" s="59">
        <v>14</v>
      </c>
      <c r="C32" s="45" t="s">
        <v>391</v>
      </c>
      <c r="D32" s="65">
        <v>273</v>
      </c>
      <c r="E32" s="63">
        <v>1852</v>
      </c>
      <c r="F32" s="76">
        <f>(D32-E32)/E32</f>
        <v>-0.85259179265658747</v>
      </c>
      <c r="G32" s="65">
        <v>37</v>
      </c>
      <c r="H32" s="63" t="s">
        <v>30</v>
      </c>
      <c r="I32" s="63" t="s">
        <v>30</v>
      </c>
      <c r="J32" s="63">
        <v>1</v>
      </c>
      <c r="K32" s="63">
        <v>5</v>
      </c>
      <c r="L32" s="65">
        <v>66937</v>
      </c>
      <c r="M32" s="65">
        <v>10481</v>
      </c>
      <c r="N32" s="61">
        <v>44547</v>
      </c>
      <c r="O32" s="60" t="s">
        <v>31</v>
      </c>
      <c r="P32" s="57"/>
      <c r="Q32" s="88"/>
      <c r="R32" s="88"/>
      <c r="S32" s="88"/>
      <c r="T32" s="88"/>
      <c r="U32" s="89"/>
      <c r="V32" s="89"/>
      <c r="W32" s="89"/>
      <c r="X32" s="8"/>
      <c r="Y32" s="90"/>
      <c r="Z32" s="56"/>
      <c r="AA32" s="90"/>
      <c r="AB32" s="56"/>
    </row>
    <row r="33" spans="1:28" ht="25.35" customHeight="1">
      <c r="A33" s="59">
        <v>19</v>
      </c>
      <c r="B33" s="59">
        <v>23</v>
      </c>
      <c r="C33" s="45" t="s">
        <v>403</v>
      </c>
      <c r="D33" s="65">
        <v>250</v>
      </c>
      <c r="E33" s="65">
        <v>196</v>
      </c>
      <c r="F33" s="76">
        <f>(D33-E33)/E33</f>
        <v>0.27551020408163263</v>
      </c>
      <c r="G33" s="65">
        <v>37</v>
      </c>
      <c r="H33" s="63">
        <v>3</v>
      </c>
      <c r="I33" s="63">
        <f>G33/H33</f>
        <v>12.333333333333334</v>
      </c>
      <c r="J33" s="63">
        <v>2</v>
      </c>
      <c r="K33" s="63">
        <v>3</v>
      </c>
      <c r="L33" s="65">
        <v>2352.39</v>
      </c>
      <c r="M33" s="65">
        <v>451</v>
      </c>
      <c r="N33" s="61">
        <v>44554</v>
      </c>
      <c r="O33" s="60" t="s">
        <v>167</v>
      </c>
      <c r="P33" s="57"/>
      <c r="Q33" s="88"/>
      <c r="R33" s="88"/>
      <c r="S33" s="88"/>
      <c r="T33" s="88"/>
      <c r="U33" s="88"/>
      <c r="V33" s="89"/>
      <c r="W33" s="90"/>
      <c r="X33" s="56"/>
      <c r="Y33" s="89"/>
      <c r="Z33" s="90"/>
    </row>
    <row r="34" spans="1:28" ht="25.35" customHeight="1">
      <c r="A34" s="59">
        <v>20</v>
      </c>
      <c r="B34" s="59">
        <v>18</v>
      </c>
      <c r="C34" s="45" t="s">
        <v>425</v>
      </c>
      <c r="D34" s="65">
        <v>246.2</v>
      </c>
      <c r="E34" s="63">
        <v>524.6</v>
      </c>
      <c r="F34" s="76">
        <f>(D34-E34)/E34</f>
        <v>-0.53069004956157073</v>
      </c>
      <c r="G34" s="65">
        <v>50</v>
      </c>
      <c r="H34" s="63" t="s">
        <v>30</v>
      </c>
      <c r="I34" s="63" t="s">
        <v>30</v>
      </c>
      <c r="J34" s="63">
        <v>3</v>
      </c>
      <c r="K34" s="63">
        <v>2</v>
      </c>
      <c r="L34" s="65">
        <v>921.8</v>
      </c>
      <c r="M34" s="65">
        <v>187</v>
      </c>
      <c r="N34" s="61">
        <v>44568</v>
      </c>
      <c r="O34" s="60" t="s">
        <v>101</v>
      </c>
      <c r="P34" s="57"/>
      <c r="Q34" s="88"/>
      <c r="R34" s="88"/>
      <c r="S34" s="88"/>
      <c r="T34" s="88"/>
      <c r="U34" s="88"/>
      <c r="V34" s="89"/>
      <c r="W34" s="89"/>
      <c r="X34" s="90"/>
      <c r="Y34" s="56"/>
      <c r="Z34" s="90"/>
    </row>
    <row r="35" spans="1:28" ht="25.35" customHeight="1">
      <c r="A35" s="16"/>
      <c r="B35" s="16"/>
      <c r="C35" s="39" t="s">
        <v>75</v>
      </c>
      <c r="D35" s="58">
        <f>SUM(D23:D34)</f>
        <v>286905.56999999995</v>
      </c>
      <c r="E35" s="58">
        <v>348564.42000000004</v>
      </c>
      <c r="F35" s="108">
        <f>(D35-E35)/E35</f>
        <v>-0.17689370016595521</v>
      </c>
      <c r="G35" s="58">
        <f>SUM(G23:G34)</f>
        <v>43667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8"/>
      <c r="AA35" s="56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8"/>
      <c r="AA36" s="56"/>
    </row>
    <row r="37" spans="1:28" ht="25.35" customHeight="1">
      <c r="A37" s="59">
        <v>21</v>
      </c>
      <c r="B37" s="107">
        <v>21</v>
      </c>
      <c r="C37" s="45" t="s">
        <v>363</v>
      </c>
      <c r="D37" s="65">
        <v>104</v>
      </c>
      <c r="E37" s="63">
        <v>304.99</v>
      </c>
      <c r="F37" s="76">
        <f>(D37-E37)/E37</f>
        <v>-0.65900521328568151</v>
      </c>
      <c r="G37" s="65">
        <v>16</v>
      </c>
      <c r="H37" s="63">
        <v>1</v>
      </c>
      <c r="I37" s="63">
        <f>G37/H37</f>
        <v>16</v>
      </c>
      <c r="J37" s="63">
        <v>1</v>
      </c>
      <c r="K37" s="63" t="s">
        <v>30</v>
      </c>
      <c r="L37" s="65">
        <v>10106.31</v>
      </c>
      <c r="M37" s="65">
        <v>1812</v>
      </c>
      <c r="N37" s="61">
        <v>44533</v>
      </c>
      <c r="O37" s="60" t="s">
        <v>37</v>
      </c>
      <c r="P37" s="57"/>
      <c r="Q37" s="88"/>
      <c r="R37" s="88"/>
      <c r="S37" s="88"/>
      <c r="T37" s="88"/>
      <c r="U37" s="89"/>
      <c r="V37" s="89"/>
      <c r="W37" s="89"/>
      <c r="X37" s="8"/>
      <c r="Y37" s="90"/>
      <c r="Z37" s="56"/>
      <c r="AA37" s="90"/>
      <c r="AB37" s="56"/>
    </row>
    <row r="38" spans="1:28" ht="25.35" customHeight="1">
      <c r="A38" s="59">
        <v>22</v>
      </c>
      <c r="B38" s="66" t="s">
        <v>30</v>
      </c>
      <c r="C38" s="45" t="s">
        <v>365</v>
      </c>
      <c r="D38" s="65">
        <v>78</v>
      </c>
      <c r="E38" s="63" t="s">
        <v>30</v>
      </c>
      <c r="F38" s="63" t="s">
        <v>30</v>
      </c>
      <c r="G38" s="65">
        <v>14</v>
      </c>
      <c r="H38" s="63" t="s">
        <v>30</v>
      </c>
      <c r="I38" s="63" t="s">
        <v>30</v>
      </c>
      <c r="J38" s="63">
        <v>1</v>
      </c>
      <c r="K38" s="63" t="s">
        <v>30</v>
      </c>
      <c r="L38" s="65">
        <v>7321</v>
      </c>
      <c r="M38" s="65">
        <v>1595</v>
      </c>
      <c r="N38" s="61">
        <v>44533</v>
      </c>
      <c r="O38" s="60" t="s">
        <v>31</v>
      </c>
      <c r="P38" s="57"/>
      <c r="Q38" s="88"/>
      <c r="R38" s="88"/>
      <c r="S38" s="88"/>
      <c r="T38" s="88"/>
      <c r="U38" s="89"/>
      <c r="V38" s="89"/>
      <c r="W38" s="90"/>
      <c r="X38" s="89"/>
      <c r="Y38" s="90"/>
      <c r="Z38" s="56"/>
    </row>
    <row r="39" spans="1:28" ht="25.35" customHeight="1">
      <c r="A39" s="59">
        <v>23</v>
      </c>
      <c r="B39" s="66" t="s">
        <v>30</v>
      </c>
      <c r="C39" s="45" t="s">
        <v>357</v>
      </c>
      <c r="D39" s="65">
        <v>42.5</v>
      </c>
      <c r="E39" s="63" t="s">
        <v>30</v>
      </c>
      <c r="F39" s="63" t="s">
        <v>30</v>
      </c>
      <c r="G39" s="65">
        <v>11</v>
      </c>
      <c r="H39" s="63">
        <v>2</v>
      </c>
      <c r="I39" s="63">
        <f>G39/H39</f>
        <v>5.5</v>
      </c>
      <c r="J39" s="63">
        <v>1</v>
      </c>
      <c r="K39" s="63">
        <v>3</v>
      </c>
      <c r="L39" s="65">
        <v>4403.8999999999996</v>
      </c>
      <c r="M39" s="65">
        <v>909</v>
      </c>
      <c r="N39" s="61">
        <v>44526</v>
      </c>
      <c r="O39" s="60" t="s">
        <v>273</v>
      </c>
      <c r="P39" s="57"/>
      <c r="Q39" s="88"/>
      <c r="R39" s="88"/>
      <c r="S39" s="88"/>
      <c r="T39" s="88"/>
      <c r="U39" s="89"/>
      <c r="V39" s="89"/>
      <c r="W39" s="90"/>
      <c r="X39" s="90"/>
      <c r="Y39" s="56"/>
      <c r="Z39" s="89"/>
    </row>
    <row r="40" spans="1:28" ht="25.35" customHeight="1">
      <c r="A40" s="16"/>
      <c r="B40" s="16"/>
      <c r="C40" s="39" t="s">
        <v>89</v>
      </c>
      <c r="D40" s="58">
        <f>SUM(D35:D39)</f>
        <v>287130.06999999995</v>
      </c>
      <c r="E40" s="58">
        <v>349754.31000000006</v>
      </c>
      <c r="F40" s="108">
        <f t="shared" ref="F40" si="4">(D40-E40)/E40</f>
        <v>-0.17905208945102091</v>
      </c>
      <c r="G40" s="58">
        <f t="shared" ref="G40" si="5">SUM(G35:G39)</f>
        <v>43708</v>
      </c>
      <c r="H40" s="58"/>
      <c r="I40" s="19"/>
      <c r="J40" s="18"/>
      <c r="K40" s="20"/>
      <c r="L40" s="21"/>
      <c r="M40" s="25"/>
      <c r="N40" s="22"/>
      <c r="O40" s="77"/>
    </row>
    <row r="41" spans="1:28" ht="23.1" customHeight="1">
      <c r="R41" s="57"/>
    </row>
    <row r="42" spans="1:28" ht="17.25" customHeight="1">
      <c r="R42" s="57"/>
    </row>
    <row r="54" spans="16:18">
      <c r="R54" s="57"/>
    </row>
    <row r="58" spans="16:18">
      <c r="P58" s="57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2.5703125" style="55" bestFit="1" customWidth="1"/>
    <col min="26" max="26" width="11" style="55" customWidth="1"/>
    <col min="27" max="27" width="14.85546875" style="55" customWidth="1"/>
    <col min="28" max="16384" width="8.85546875" style="55"/>
  </cols>
  <sheetData>
    <row r="1" spans="1:28" ht="19.5" customHeight="1">
      <c r="E1" s="2" t="s">
        <v>418</v>
      </c>
      <c r="F1" s="2"/>
      <c r="G1" s="2"/>
      <c r="H1" s="2"/>
      <c r="I1" s="2"/>
    </row>
    <row r="2" spans="1:28" ht="19.5" customHeight="1">
      <c r="E2" s="2" t="s">
        <v>419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 ht="19.5">
      <c r="A6" s="223"/>
      <c r="B6" s="223"/>
      <c r="C6" s="226"/>
      <c r="D6" s="4" t="s">
        <v>416</v>
      </c>
      <c r="E6" s="4" t="s">
        <v>406</v>
      </c>
      <c r="F6" s="226"/>
      <c r="G6" s="4" t="s">
        <v>416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99"/>
      <c r="E9" s="199"/>
      <c r="F9" s="225" t="s">
        <v>15</v>
      </c>
      <c r="G9" s="19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6"/>
      <c r="AA9" s="57"/>
    </row>
    <row r="10" spans="1:28" ht="19.5">
      <c r="A10" s="223"/>
      <c r="B10" s="223"/>
      <c r="C10" s="226"/>
      <c r="D10" s="200" t="s">
        <v>417</v>
      </c>
      <c r="E10" s="200" t="s">
        <v>407</v>
      </c>
      <c r="F10" s="226"/>
      <c r="G10" s="200" t="s">
        <v>417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6"/>
      <c r="AA10" s="57"/>
    </row>
    <row r="11" spans="1:28">
      <c r="A11" s="223"/>
      <c r="B11" s="223"/>
      <c r="C11" s="226"/>
      <c r="D11" s="200" t="s">
        <v>14</v>
      </c>
      <c r="E11" s="4" t="s">
        <v>14</v>
      </c>
      <c r="F11" s="226"/>
      <c r="G11" s="20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6"/>
      <c r="AA11" s="57"/>
    </row>
    <row r="12" spans="1:28" ht="15.6" customHeight="1" thickBot="1">
      <c r="A12" s="223"/>
      <c r="B12" s="224"/>
      <c r="C12" s="227"/>
      <c r="D12" s="201"/>
      <c r="E12" s="5" t="s">
        <v>2</v>
      </c>
      <c r="F12" s="227"/>
      <c r="G12" s="20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56"/>
      <c r="AA12" s="90"/>
    </row>
    <row r="13" spans="1:28" ht="25.35" customHeight="1">
      <c r="A13" s="59">
        <v>1</v>
      </c>
      <c r="B13" s="59">
        <v>1</v>
      </c>
      <c r="C13" s="45" t="s">
        <v>414</v>
      </c>
      <c r="D13" s="65">
        <v>110226.19</v>
      </c>
      <c r="E13" s="63">
        <v>112459.92</v>
      </c>
      <c r="F13" s="76">
        <f>(D13-E13)/E13</f>
        <v>-1.9862454108094653E-2</v>
      </c>
      <c r="G13" s="65">
        <v>14854</v>
      </c>
      <c r="H13" s="63">
        <v>179</v>
      </c>
      <c r="I13" s="63">
        <f t="shared" ref="I13:I22" si="0">G13/H13</f>
        <v>82.983240223463682</v>
      </c>
      <c r="J13" s="63">
        <v>16</v>
      </c>
      <c r="K13" s="63">
        <v>2</v>
      </c>
      <c r="L13" s="65">
        <v>348276.01999999996</v>
      </c>
      <c r="M13" s="65">
        <v>49181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90"/>
      <c r="Y13" s="8"/>
      <c r="Z13" s="56"/>
      <c r="AA13" s="90"/>
      <c r="AB13" s="56"/>
    </row>
    <row r="14" spans="1:28" ht="25.35" customHeight="1">
      <c r="A14" s="59">
        <v>2</v>
      </c>
      <c r="B14" s="59" t="s">
        <v>55</v>
      </c>
      <c r="C14" s="45" t="s">
        <v>410</v>
      </c>
      <c r="D14" s="65">
        <v>53503.08</v>
      </c>
      <c r="E14" s="63" t="s">
        <v>30</v>
      </c>
      <c r="F14" s="63" t="s">
        <v>30</v>
      </c>
      <c r="G14" s="65">
        <v>10552</v>
      </c>
      <c r="H14" s="63">
        <v>152</v>
      </c>
      <c r="I14" s="63">
        <f t="shared" si="0"/>
        <v>69.421052631578945</v>
      </c>
      <c r="J14" s="63">
        <v>18</v>
      </c>
      <c r="K14" s="63">
        <v>1</v>
      </c>
      <c r="L14" s="65">
        <v>65412</v>
      </c>
      <c r="M14" s="65">
        <v>12933</v>
      </c>
      <c r="N14" s="61">
        <v>44568</v>
      </c>
      <c r="O14" s="60" t="s">
        <v>112</v>
      </c>
      <c r="P14" s="57"/>
      <c r="Q14" s="88"/>
      <c r="R14" s="88"/>
      <c r="S14" s="88"/>
      <c r="T14" s="88"/>
      <c r="U14" s="89"/>
      <c r="V14" s="89"/>
      <c r="W14" s="89"/>
      <c r="X14" s="90"/>
      <c r="Y14" s="8"/>
      <c r="Z14" s="56"/>
      <c r="AA14" s="90"/>
      <c r="AB14" s="56"/>
    </row>
    <row r="15" spans="1:28" ht="25.35" customHeight="1">
      <c r="A15" s="59">
        <v>3</v>
      </c>
      <c r="B15" s="59">
        <v>2</v>
      </c>
      <c r="C15" s="45" t="s">
        <v>392</v>
      </c>
      <c r="D15" s="65">
        <v>53472.47</v>
      </c>
      <c r="E15" s="63">
        <v>54971.82</v>
      </c>
      <c r="F15" s="76">
        <f>(D15-E15)/E15</f>
        <v>-2.727488374952837E-2</v>
      </c>
      <c r="G15" s="65">
        <v>7618</v>
      </c>
      <c r="H15" s="63">
        <v>94</v>
      </c>
      <c r="I15" s="63">
        <f t="shared" si="0"/>
        <v>81.042553191489361</v>
      </c>
      <c r="J15" s="63">
        <v>13</v>
      </c>
      <c r="K15" s="63">
        <v>4</v>
      </c>
      <c r="L15" s="65">
        <v>657240.47</v>
      </c>
      <c r="M15" s="65">
        <v>94887</v>
      </c>
      <c r="N15" s="61">
        <v>44547</v>
      </c>
      <c r="O15" s="60" t="s">
        <v>63</v>
      </c>
      <c r="P15" s="57"/>
      <c r="Q15" s="88"/>
      <c r="R15" s="88"/>
      <c r="S15" s="88"/>
      <c r="T15" s="88"/>
      <c r="U15" s="89"/>
      <c r="V15" s="89"/>
      <c r="W15" s="89"/>
      <c r="X15" s="90"/>
      <c r="Y15" s="8"/>
      <c r="Z15" s="56"/>
      <c r="AA15" s="90"/>
      <c r="AB15" s="56"/>
    </row>
    <row r="16" spans="1:28" ht="25.35" customHeight="1">
      <c r="A16" s="59">
        <v>4</v>
      </c>
      <c r="B16" s="59">
        <v>3</v>
      </c>
      <c r="C16" s="45" t="s">
        <v>390</v>
      </c>
      <c r="D16" s="65">
        <v>36557.620000000003</v>
      </c>
      <c r="E16" s="63">
        <v>43410.11</v>
      </c>
      <c r="F16" s="76">
        <f>(D16-E16)/E16</f>
        <v>-0.15785470251054415</v>
      </c>
      <c r="G16" s="65">
        <v>7024</v>
      </c>
      <c r="H16" s="63">
        <v>98</v>
      </c>
      <c r="I16" s="63">
        <f t="shared" si="0"/>
        <v>71.673469387755105</v>
      </c>
      <c r="J16" s="63">
        <v>15</v>
      </c>
      <c r="K16" s="63">
        <v>3</v>
      </c>
      <c r="L16" s="65">
        <v>233991</v>
      </c>
      <c r="M16" s="65">
        <v>48311</v>
      </c>
      <c r="N16" s="61">
        <v>44554</v>
      </c>
      <c r="O16" s="60" t="s">
        <v>46</v>
      </c>
      <c r="P16" s="57"/>
      <c r="Q16" s="88"/>
      <c r="R16" s="88"/>
      <c r="S16" s="88"/>
      <c r="T16" s="88"/>
      <c r="U16" s="89"/>
      <c r="V16" s="89"/>
      <c r="W16" s="89"/>
      <c r="X16" s="90"/>
      <c r="Y16" s="8"/>
      <c r="Z16" s="56"/>
      <c r="AA16" s="90"/>
      <c r="AB16" s="56"/>
    </row>
    <row r="17" spans="1:28" ht="25.35" customHeight="1">
      <c r="A17" s="59">
        <v>5</v>
      </c>
      <c r="B17" s="59">
        <v>7</v>
      </c>
      <c r="C17" s="45" t="s">
        <v>355</v>
      </c>
      <c r="D17" s="65">
        <v>21274.53</v>
      </c>
      <c r="E17" s="63">
        <v>13811.75</v>
      </c>
      <c r="F17" s="76">
        <f>(D17-E17)/E17</f>
        <v>0.54032110340832973</v>
      </c>
      <c r="G17" s="65">
        <v>3065</v>
      </c>
      <c r="H17" s="63">
        <v>43</v>
      </c>
      <c r="I17" s="63">
        <f t="shared" si="0"/>
        <v>71.279069767441854</v>
      </c>
      <c r="J17" s="63">
        <v>9</v>
      </c>
      <c r="K17" s="63">
        <v>7</v>
      </c>
      <c r="L17" s="65">
        <v>581423</v>
      </c>
      <c r="M17" s="65">
        <v>83492</v>
      </c>
      <c r="N17" s="61">
        <v>44526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90"/>
      <c r="Y17" s="8"/>
      <c r="Z17" s="56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424</v>
      </c>
      <c r="D18" s="65">
        <v>14992.09</v>
      </c>
      <c r="E18" s="63" t="s">
        <v>30</v>
      </c>
      <c r="F18" s="63" t="s">
        <v>30</v>
      </c>
      <c r="G18" s="65">
        <v>2100</v>
      </c>
      <c r="H18" s="63">
        <v>44</v>
      </c>
      <c r="I18" s="63">
        <f t="shared" si="0"/>
        <v>47.727272727272727</v>
      </c>
      <c r="J18" s="63">
        <v>9</v>
      </c>
      <c r="K18" s="63">
        <v>1</v>
      </c>
      <c r="L18" s="65">
        <v>14992</v>
      </c>
      <c r="M18" s="65">
        <v>2100</v>
      </c>
      <c r="N18" s="61">
        <v>44568</v>
      </c>
      <c r="O18" s="60" t="s">
        <v>33</v>
      </c>
      <c r="P18" s="57"/>
      <c r="Q18" s="88"/>
      <c r="R18" s="88"/>
      <c r="S18" s="88"/>
      <c r="T18" s="88"/>
      <c r="U18" s="89"/>
      <c r="V18" s="89"/>
      <c r="W18" s="89"/>
      <c r="X18" s="90"/>
      <c r="Y18" s="8"/>
      <c r="Z18" s="56"/>
      <c r="AA18" s="90"/>
      <c r="AB18" s="56"/>
    </row>
    <row r="19" spans="1:28" ht="25.35" customHeight="1">
      <c r="A19" s="59">
        <v>7</v>
      </c>
      <c r="B19" s="59">
        <v>4</v>
      </c>
      <c r="C19" s="45" t="s">
        <v>412</v>
      </c>
      <c r="D19" s="65">
        <v>13634.57</v>
      </c>
      <c r="E19" s="63">
        <v>19700.32</v>
      </c>
      <c r="F19" s="76">
        <f>(D19-E19)/E19</f>
        <v>-0.30790108993153409</v>
      </c>
      <c r="G19" s="65">
        <v>2686</v>
      </c>
      <c r="H19" s="63">
        <v>80</v>
      </c>
      <c r="I19" s="63">
        <f t="shared" si="0"/>
        <v>33.575000000000003</v>
      </c>
      <c r="J19" s="63">
        <v>20</v>
      </c>
      <c r="K19" s="63">
        <v>2</v>
      </c>
      <c r="L19" s="65">
        <v>49676.34</v>
      </c>
      <c r="M19" s="65">
        <v>10251</v>
      </c>
      <c r="N19" s="61">
        <v>44561</v>
      </c>
      <c r="O19" s="60" t="s">
        <v>48</v>
      </c>
      <c r="P19" s="57"/>
      <c r="Q19" s="88"/>
      <c r="R19" s="88"/>
      <c r="S19" s="88"/>
      <c r="T19" s="88"/>
      <c r="U19" s="89"/>
      <c r="V19" s="89"/>
      <c r="W19" s="89"/>
      <c r="X19" s="90"/>
      <c r="Y19" s="8"/>
      <c r="Z19" s="56"/>
      <c r="AA19" s="90"/>
      <c r="AB19" s="56"/>
    </row>
    <row r="20" spans="1:28" ht="25.35" customHeight="1">
      <c r="A20" s="59">
        <v>8</v>
      </c>
      <c r="B20" s="59">
        <v>6</v>
      </c>
      <c r="C20" s="45" t="s">
        <v>411</v>
      </c>
      <c r="D20" s="65">
        <v>13328.76</v>
      </c>
      <c r="E20" s="63">
        <v>17602.84</v>
      </c>
      <c r="F20" s="76">
        <f>(D20-E20)/E20</f>
        <v>-0.24280627444207867</v>
      </c>
      <c r="G20" s="65">
        <v>1906</v>
      </c>
      <c r="H20" s="63">
        <v>52</v>
      </c>
      <c r="I20" s="63">
        <f t="shared" si="0"/>
        <v>36.653846153846153</v>
      </c>
      <c r="J20" s="63">
        <v>13</v>
      </c>
      <c r="K20" s="63">
        <v>2</v>
      </c>
      <c r="L20" s="65">
        <v>43786</v>
      </c>
      <c r="M20" s="65">
        <v>6628</v>
      </c>
      <c r="N20" s="61">
        <v>44561</v>
      </c>
      <c r="O20" s="60" t="s">
        <v>32</v>
      </c>
      <c r="P20" s="57"/>
      <c r="Q20" s="88"/>
      <c r="R20" s="88"/>
      <c r="S20" s="88"/>
      <c r="T20" s="88"/>
      <c r="U20" s="89"/>
      <c r="V20" s="89"/>
      <c r="W20" s="89"/>
      <c r="X20" s="90"/>
      <c r="Y20" s="8"/>
      <c r="Z20" s="56"/>
      <c r="AA20" s="90"/>
      <c r="AB20" s="56"/>
    </row>
    <row r="21" spans="1:28" ht="25.35" customHeight="1">
      <c r="A21" s="59">
        <v>9</v>
      </c>
      <c r="B21" s="59">
        <v>5</v>
      </c>
      <c r="C21" s="45" t="s">
        <v>404</v>
      </c>
      <c r="D21" s="65">
        <v>12658.19</v>
      </c>
      <c r="E21" s="63">
        <v>18813.400000000001</v>
      </c>
      <c r="F21" s="76">
        <f>(D21-E21)/E21</f>
        <v>-0.32717159046211747</v>
      </c>
      <c r="G21" s="65">
        <v>1802</v>
      </c>
      <c r="H21" s="63">
        <v>44</v>
      </c>
      <c r="I21" s="63">
        <f t="shared" si="0"/>
        <v>40.954545454545453</v>
      </c>
      <c r="J21" s="63">
        <v>11</v>
      </c>
      <c r="K21" s="63">
        <v>3</v>
      </c>
      <c r="L21" s="65">
        <v>175008.52</v>
      </c>
      <c r="M21" s="65">
        <v>25796</v>
      </c>
      <c r="N21" s="61">
        <v>44554</v>
      </c>
      <c r="O21" s="60" t="s">
        <v>27</v>
      </c>
      <c r="P21" s="57"/>
      <c r="Q21" s="88"/>
      <c r="R21" s="88"/>
      <c r="S21" s="88"/>
      <c r="T21" s="88"/>
      <c r="U21" s="89"/>
      <c r="V21" s="89"/>
      <c r="W21" s="89"/>
      <c r="X21" s="90"/>
      <c r="Y21" s="8"/>
      <c r="Z21" s="56"/>
      <c r="AA21" s="90"/>
      <c r="AB21" s="56"/>
    </row>
    <row r="22" spans="1:28" ht="25.35" customHeight="1">
      <c r="A22" s="59">
        <v>10</v>
      </c>
      <c r="B22" s="59" t="s">
        <v>55</v>
      </c>
      <c r="C22" s="45" t="s">
        <v>420</v>
      </c>
      <c r="D22" s="65">
        <v>6063.45</v>
      </c>
      <c r="E22" s="63" t="s">
        <v>30</v>
      </c>
      <c r="F22" s="63" t="s">
        <v>30</v>
      </c>
      <c r="G22" s="65">
        <v>995</v>
      </c>
      <c r="H22" s="63">
        <v>45</v>
      </c>
      <c r="I22" s="63">
        <f t="shared" si="0"/>
        <v>22.111111111111111</v>
      </c>
      <c r="J22" s="63">
        <v>5</v>
      </c>
      <c r="K22" s="63">
        <v>1</v>
      </c>
      <c r="L22" s="65">
        <v>6063.45</v>
      </c>
      <c r="M22" s="65">
        <v>995</v>
      </c>
      <c r="N22" s="61">
        <v>44568</v>
      </c>
      <c r="O22" s="60" t="s">
        <v>421</v>
      </c>
      <c r="P22" s="57"/>
      <c r="Q22" s="88"/>
      <c r="R22" s="88"/>
      <c r="S22" s="88"/>
      <c r="T22" s="88"/>
      <c r="U22" s="89"/>
      <c r="V22" s="89"/>
      <c r="W22" s="89"/>
      <c r="X22" s="90"/>
      <c r="Y22" s="8"/>
      <c r="Z22" s="56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335710.95000000007</v>
      </c>
      <c r="E23" s="58">
        <v>304579.40999999997</v>
      </c>
      <c r="F23" s="108">
        <f t="shared" ref="F23" si="1">(D23-E23)/E23</f>
        <v>0.10221157103167315</v>
      </c>
      <c r="G23" s="58">
        <f t="shared" ref="G23" si="2">SUM(G13:G22)</f>
        <v>52602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8"/>
      <c r="AA24" s="56"/>
    </row>
    <row r="25" spans="1:28" ht="25.35" customHeight="1">
      <c r="A25" s="59">
        <v>11</v>
      </c>
      <c r="B25" s="59">
        <v>9</v>
      </c>
      <c r="C25" s="45" t="s">
        <v>356</v>
      </c>
      <c r="D25" s="65">
        <v>3652.67</v>
      </c>
      <c r="E25" s="63">
        <v>7684.09</v>
      </c>
      <c r="F25" s="76">
        <f>(D25-E25)/E25</f>
        <v>-0.52464507833718765</v>
      </c>
      <c r="G25" s="65">
        <v>742</v>
      </c>
      <c r="H25" s="63">
        <v>16</v>
      </c>
      <c r="I25" s="63">
        <f>G25/H25</f>
        <v>46.375</v>
      </c>
      <c r="J25" s="63">
        <v>5</v>
      </c>
      <c r="K25" s="63">
        <v>7</v>
      </c>
      <c r="L25" s="65">
        <v>178706</v>
      </c>
      <c r="M25" s="65">
        <v>35761</v>
      </c>
      <c r="N25" s="61">
        <v>44526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90"/>
      <c r="Y25" s="8"/>
      <c r="Z25" s="56"/>
      <c r="AA25" s="90"/>
      <c r="AB25" s="56"/>
    </row>
    <row r="26" spans="1:28" ht="25.35" customHeight="1">
      <c r="A26" s="59">
        <v>12</v>
      </c>
      <c r="B26" s="107">
        <v>12</v>
      </c>
      <c r="C26" s="45" t="s">
        <v>274</v>
      </c>
      <c r="D26" s="65">
        <v>2022</v>
      </c>
      <c r="E26" s="63">
        <v>751.9</v>
      </c>
      <c r="F26" s="76">
        <f>(D26-E26)/E26</f>
        <v>1.6891873919404174</v>
      </c>
      <c r="G26" s="65">
        <v>380</v>
      </c>
      <c r="H26" s="63">
        <v>6</v>
      </c>
      <c r="I26" s="63">
        <f>G26/H26</f>
        <v>63.333333333333336</v>
      </c>
      <c r="J26" s="63">
        <v>3</v>
      </c>
      <c r="K26" s="63">
        <v>17</v>
      </c>
      <c r="L26" s="65">
        <v>147472</v>
      </c>
      <c r="M26" s="65">
        <v>26041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89"/>
      <c r="X26" s="90"/>
      <c r="Y26" s="8"/>
      <c r="Z26" s="56"/>
      <c r="AA26" s="90"/>
      <c r="AB26" s="56"/>
    </row>
    <row r="27" spans="1:28" ht="25.35" customHeight="1">
      <c r="A27" s="59">
        <v>13</v>
      </c>
      <c r="B27" s="59" t="s">
        <v>55</v>
      </c>
      <c r="C27" s="45" t="s">
        <v>423</v>
      </c>
      <c r="D27" s="65">
        <v>1940</v>
      </c>
      <c r="E27" s="63" t="s">
        <v>30</v>
      </c>
      <c r="F27" s="63" t="s">
        <v>30</v>
      </c>
      <c r="G27" s="65">
        <v>376</v>
      </c>
      <c r="H27" s="63">
        <v>9</v>
      </c>
      <c r="I27" s="63">
        <f>G27/H27</f>
        <v>41.777777777777779</v>
      </c>
      <c r="J27" s="63">
        <v>5</v>
      </c>
      <c r="K27" s="63">
        <v>1</v>
      </c>
      <c r="L27" s="65">
        <v>1940</v>
      </c>
      <c r="M27" s="65">
        <v>376</v>
      </c>
      <c r="N27" s="61">
        <v>44568</v>
      </c>
      <c r="O27" s="60" t="s">
        <v>59</v>
      </c>
      <c r="P27" s="57"/>
      <c r="Q27" s="88"/>
      <c r="R27" s="88"/>
      <c r="S27" s="88"/>
      <c r="T27" s="88"/>
      <c r="U27" s="89"/>
      <c r="V27" s="89"/>
      <c r="W27" s="89"/>
      <c r="X27" s="90"/>
      <c r="Y27" s="8"/>
      <c r="Z27" s="56"/>
      <c r="AA27" s="90"/>
      <c r="AB27" s="56"/>
    </row>
    <row r="28" spans="1:28" ht="25.35" customHeight="1">
      <c r="A28" s="59">
        <v>14</v>
      </c>
      <c r="B28" s="59">
        <v>8</v>
      </c>
      <c r="C28" s="45" t="s">
        <v>391</v>
      </c>
      <c r="D28" s="65">
        <v>1852</v>
      </c>
      <c r="E28" s="63">
        <v>10639</v>
      </c>
      <c r="F28" s="76">
        <f>(D28-E28)/E28</f>
        <v>-0.82592348904972268</v>
      </c>
      <c r="G28" s="65">
        <v>270</v>
      </c>
      <c r="H28" s="63" t="s">
        <v>30</v>
      </c>
      <c r="I28" s="63" t="s">
        <v>30</v>
      </c>
      <c r="J28" s="63">
        <v>2</v>
      </c>
      <c r="K28" s="63">
        <v>4</v>
      </c>
      <c r="L28" s="65">
        <v>66333</v>
      </c>
      <c r="M28" s="65">
        <v>10390</v>
      </c>
      <c r="N28" s="61">
        <v>44547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56"/>
      <c r="AA28" s="90"/>
      <c r="AB28" s="56"/>
    </row>
    <row r="29" spans="1:28" ht="25.35" customHeight="1">
      <c r="A29" s="59">
        <v>15</v>
      </c>
      <c r="B29" s="115">
        <v>15</v>
      </c>
      <c r="C29" s="45" t="s">
        <v>472</v>
      </c>
      <c r="D29" s="65">
        <v>734</v>
      </c>
      <c r="E29" s="63">
        <v>441</v>
      </c>
      <c r="F29" s="76">
        <f>(D29-E29)/E29</f>
        <v>0.66439909297052158</v>
      </c>
      <c r="G29" s="65">
        <v>149</v>
      </c>
      <c r="H29" s="63">
        <v>3</v>
      </c>
      <c r="I29" s="63">
        <f>G29/H29</f>
        <v>49.666666666666664</v>
      </c>
      <c r="J29" s="63">
        <v>2</v>
      </c>
      <c r="K29" s="63" t="s">
        <v>30</v>
      </c>
      <c r="L29" s="65">
        <v>45414</v>
      </c>
      <c r="M29" s="65">
        <v>7652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11</v>
      </c>
      <c r="C30" s="45" t="s">
        <v>451</v>
      </c>
      <c r="D30" s="65">
        <v>719</v>
      </c>
      <c r="E30" s="63">
        <v>3282</v>
      </c>
      <c r="F30" s="76">
        <f>(D30-E30)/E30</f>
        <v>-0.78092626447288238</v>
      </c>
      <c r="G30" s="65">
        <v>144</v>
      </c>
      <c r="H30" s="63">
        <v>3</v>
      </c>
      <c r="I30" s="63">
        <f>G30/H30</f>
        <v>48</v>
      </c>
      <c r="J30" s="63">
        <v>2</v>
      </c>
      <c r="K30" s="63">
        <v>2</v>
      </c>
      <c r="L30" s="65">
        <v>5573</v>
      </c>
      <c r="M30" s="65">
        <v>1065</v>
      </c>
      <c r="N30" s="61">
        <v>44561</v>
      </c>
      <c r="O30" s="60" t="s">
        <v>59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56"/>
      <c r="AA30" s="90"/>
      <c r="AB30" s="56"/>
    </row>
    <row r="31" spans="1:28" ht="25.35" customHeight="1">
      <c r="A31" s="59">
        <v>17</v>
      </c>
      <c r="B31" s="59" t="s">
        <v>55</v>
      </c>
      <c r="C31" s="45" t="s">
        <v>422</v>
      </c>
      <c r="D31" s="65">
        <v>560.20000000000005</v>
      </c>
      <c r="E31" s="63" t="s">
        <v>30</v>
      </c>
      <c r="F31" s="63" t="s">
        <v>30</v>
      </c>
      <c r="G31" s="65">
        <v>95</v>
      </c>
      <c r="H31" s="63">
        <v>6</v>
      </c>
      <c r="I31" s="63">
        <f>G31/H31</f>
        <v>15.833333333333334</v>
      </c>
      <c r="J31" s="63">
        <v>3</v>
      </c>
      <c r="K31" s="63">
        <v>1</v>
      </c>
      <c r="L31" s="65">
        <v>560.20000000000005</v>
      </c>
      <c r="M31" s="65">
        <v>95</v>
      </c>
      <c r="N31" s="61">
        <v>44568</v>
      </c>
      <c r="O31" s="60" t="s">
        <v>48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56"/>
      <c r="AA31" s="90"/>
      <c r="AB31" s="56"/>
    </row>
    <row r="32" spans="1:28" ht="25.35" customHeight="1">
      <c r="A32" s="59">
        <v>18</v>
      </c>
      <c r="B32" s="59" t="s">
        <v>55</v>
      </c>
      <c r="C32" s="45" t="s">
        <v>425</v>
      </c>
      <c r="D32" s="65">
        <v>524.6</v>
      </c>
      <c r="E32" s="63" t="s">
        <v>30</v>
      </c>
      <c r="F32" s="63" t="s">
        <v>30</v>
      </c>
      <c r="G32" s="65">
        <v>106</v>
      </c>
      <c r="H32" s="63" t="s">
        <v>30</v>
      </c>
      <c r="I32" s="63" t="s">
        <v>30</v>
      </c>
      <c r="J32" s="63">
        <v>6</v>
      </c>
      <c r="K32" s="63">
        <v>1</v>
      </c>
      <c r="L32" s="65">
        <v>524.6</v>
      </c>
      <c r="M32" s="65">
        <v>106</v>
      </c>
      <c r="N32" s="61">
        <v>44568</v>
      </c>
      <c r="O32" s="60" t="s">
        <v>101</v>
      </c>
      <c r="P32" s="57"/>
      <c r="Q32" s="88"/>
      <c r="R32" s="88"/>
      <c r="S32" s="88"/>
      <c r="T32" s="88"/>
      <c r="U32" s="89"/>
      <c r="V32" s="89"/>
      <c r="W32" s="90"/>
      <c r="X32" s="90"/>
      <c r="Y32" s="89"/>
      <c r="Z32" s="56"/>
    </row>
    <row r="33" spans="1:28" ht="24.75" customHeight="1">
      <c r="A33" s="59">
        <v>19</v>
      </c>
      <c r="B33" s="63" t="s">
        <v>30</v>
      </c>
      <c r="C33" s="45" t="s">
        <v>400</v>
      </c>
      <c r="D33" s="65">
        <v>426</v>
      </c>
      <c r="E33" s="63" t="s">
        <v>30</v>
      </c>
      <c r="F33" s="63" t="s">
        <v>30</v>
      </c>
      <c r="G33" s="65">
        <v>72</v>
      </c>
      <c r="H33" s="63">
        <v>6</v>
      </c>
      <c r="I33" s="63">
        <f>G33/H33</f>
        <v>12</v>
      </c>
      <c r="J33" s="63">
        <v>3</v>
      </c>
      <c r="K33" s="63">
        <v>3</v>
      </c>
      <c r="L33" s="65">
        <v>3285.5</v>
      </c>
      <c r="M33" s="65">
        <v>733</v>
      </c>
      <c r="N33" s="61">
        <v>44554</v>
      </c>
      <c r="O33" s="60" t="s">
        <v>48</v>
      </c>
      <c r="P33" s="57"/>
      <c r="Q33" s="88"/>
      <c r="R33" s="88"/>
      <c r="S33" s="88"/>
      <c r="T33" s="88"/>
      <c r="U33" s="89"/>
      <c r="V33" s="89"/>
      <c r="W33" s="90"/>
      <c r="X33" s="89"/>
      <c r="Y33" s="90"/>
      <c r="Z33" s="56"/>
    </row>
    <row r="34" spans="1:28" ht="25.35" customHeight="1">
      <c r="A34" s="59">
        <v>20</v>
      </c>
      <c r="B34" s="107">
        <v>18</v>
      </c>
      <c r="C34" s="45" t="s">
        <v>366</v>
      </c>
      <c r="D34" s="65">
        <v>423</v>
      </c>
      <c r="E34" s="63">
        <v>296</v>
      </c>
      <c r="F34" s="76">
        <f>(D34-E34)/E34</f>
        <v>0.42905405405405406</v>
      </c>
      <c r="G34" s="65">
        <v>92</v>
      </c>
      <c r="H34" s="63">
        <v>2</v>
      </c>
      <c r="I34" s="63">
        <f>G34/H34</f>
        <v>46</v>
      </c>
      <c r="J34" s="63">
        <v>2</v>
      </c>
      <c r="K34" s="63">
        <v>6</v>
      </c>
      <c r="L34" s="65">
        <v>8514</v>
      </c>
      <c r="M34" s="65">
        <v>1761</v>
      </c>
      <c r="N34" s="61">
        <v>44533</v>
      </c>
      <c r="O34" s="60" t="s">
        <v>59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56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348564.42000000004</v>
      </c>
      <c r="E35" s="58">
        <v>311398</v>
      </c>
      <c r="F35" s="108">
        <f>(D35-E35)/E35</f>
        <v>0.11935343194240182</v>
      </c>
      <c r="G35" s="58">
        <f t="shared" ref="G35" si="3">SUM(G23:G34)</f>
        <v>55028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8"/>
      <c r="AA36" s="56"/>
    </row>
    <row r="37" spans="1:28" ht="25.35" customHeight="1">
      <c r="A37" s="59">
        <v>21</v>
      </c>
      <c r="B37" s="107">
        <v>20</v>
      </c>
      <c r="C37" s="45" t="s">
        <v>363</v>
      </c>
      <c r="D37" s="65">
        <v>304.99</v>
      </c>
      <c r="E37" s="63">
        <v>144.5</v>
      </c>
      <c r="F37" s="76">
        <f>(D37-E37)/E37</f>
        <v>1.1106574394463669</v>
      </c>
      <c r="G37" s="65">
        <v>54</v>
      </c>
      <c r="H37" s="63">
        <v>3</v>
      </c>
      <c r="I37" s="63">
        <f>G37/H37</f>
        <v>18</v>
      </c>
      <c r="J37" s="63">
        <v>3</v>
      </c>
      <c r="K37" s="63" t="s">
        <v>30</v>
      </c>
      <c r="L37" s="65">
        <v>10002.31</v>
      </c>
      <c r="M37" s="65">
        <v>1796</v>
      </c>
      <c r="N37" s="61">
        <v>44533</v>
      </c>
      <c r="O37" s="60" t="s">
        <v>37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22</v>
      </c>
      <c r="B38" s="59">
        <v>13</v>
      </c>
      <c r="C38" s="45" t="s">
        <v>371</v>
      </c>
      <c r="D38" s="65">
        <v>302.39999999999998</v>
      </c>
      <c r="E38" s="63">
        <v>531.20000000000005</v>
      </c>
      <c r="F38" s="76">
        <f>(D38-E38)/E38</f>
        <v>-0.43072289156626514</v>
      </c>
      <c r="G38" s="65">
        <v>91</v>
      </c>
      <c r="H38" s="63">
        <v>6</v>
      </c>
      <c r="I38" s="63">
        <f>G38/H38</f>
        <v>15.166666666666666</v>
      </c>
      <c r="J38" s="63">
        <v>3</v>
      </c>
      <c r="K38" s="63">
        <v>5</v>
      </c>
      <c r="L38" s="65">
        <v>41716.46</v>
      </c>
      <c r="M38" s="65">
        <v>8831</v>
      </c>
      <c r="N38" s="61">
        <v>44540</v>
      </c>
      <c r="O38" s="60" t="s">
        <v>37</v>
      </c>
      <c r="P38" s="57"/>
      <c r="Q38" s="88"/>
      <c r="R38" s="88"/>
      <c r="S38" s="88"/>
      <c r="T38" s="88"/>
      <c r="U38" s="89"/>
      <c r="V38" s="89"/>
      <c r="W38" s="89"/>
      <c r="X38" s="90"/>
      <c r="Z38" s="56"/>
      <c r="AA38" s="90"/>
    </row>
    <row r="39" spans="1:28" ht="25.35" customHeight="1">
      <c r="A39" s="59">
        <v>23</v>
      </c>
      <c r="B39" s="93">
        <v>16</v>
      </c>
      <c r="C39" s="45" t="s">
        <v>403</v>
      </c>
      <c r="D39" s="65">
        <v>196</v>
      </c>
      <c r="E39" s="63">
        <v>359</v>
      </c>
      <c r="F39" s="76">
        <f>(D39-E39)/E39</f>
        <v>-0.45403899721448465</v>
      </c>
      <c r="G39" s="65">
        <v>34</v>
      </c>
      <c r="H39" s="63">
        <v>5</v>
      </c>
      <c r="I39" s="63">
        <f>G39/H39</f>
        <v>6.8</v>
      </c>
      <c r="J39" s="63">
        <v>2</v>
      </c>
      <c r="K39" s="63">
        <v>3</v>
      </c>
      <c r="L39" s="65">
        <v>2102.39</v>
      </c>
      <c r="M39" s="65">
        <v>414</v>
      </c>
      <c r="N39" s="61">
        <v>44554</v>
      </c>
      <c r="O39" s="60" t="s">
        <v>167</v>
      </c>
      <c r="P39" s="57"/>
      <c r="Q39" s="88"/>
      <c r="R39" s="88"/>
      <c r="S39" s="88"/>
      <c r="T39" s="88"/>
      <c r="U39" s="88"/>
      <c r="V39" s="89"/>
      <c r="W39" s="90"/>
      <c r="X39" s="56"/>
      <c r="Y39" s="89"/>
      <c r="Z39" s="90"/>
    </row>
    <row r="40" spans="1:28" ht="25.35" customHeight="1">
      <c r="A40" s="59">
        <v>24</v>
      </c>
      <c r="B40" s="66" t="s">
        <v>30</v>
      </c>
      <c r="C40" s="45" t="s">
        <v>324</v>
      </c>
      <c r="D40" s="65">
        <v>180</v>
      </c>
      <c r="E40" s="63" t="s">
        <v>30</v>
      </c>
      <c r="F40" s="63" t="s">
        <v>30</v>
      </c>
      <c r="G40" s="65">
        <v>28</v>
      </c>
      <c r="H40" s="63">
        <v>5</v>
      </c>
      <c r="I40" s="63">
        <f>G40/H40</f>
        <v>5.6</v>
      </c>
      <c r="J40" s="63">
        <v>2</v>
      </c>
      <c r="K40" s="63" t="s">
        <v>30</v>
      </c>
      <c r="L40" s="65">
        <v>3126.75</v>
      </c>
      <c r="M40" s="65">
        <v>542</v>
      </c>
      <c r="N40" s="61">
        <v>44498</v>
      </c>
      <c r="O40" s="60" t="s">
        <v>48</v>
      </c>
      <c r="P40" s="57"/>
      <c r="Q40" s="88"/>
      <c r="R40" s="88"/>
      <c r="S40" s="88"/>
      <c r="T40" s="88"/>
      <c r="U40" s="89"/>
      <c r="V40" s="89"/>
      <c r="W40" s="89"/>
      <c r="X40" s="90"/>
      <c r="Y40" s="8"/>
      <c r="Z40" s="56"/>
      <c r="AA40" s="90"/>
      <c r="AB40" s="56"/>
    </row>
    <row r="41" spans="1:28" ht="25.35" customHeight="1">
      <c r="A41" s="59">
        <v>25</v>
      </c>
      <c r="B41" s="63" t="s">
        <v>30</v>
      </c>
      <c r="C41" s="45" t="s">
        <v>374</v>
      </c>
      <c r="D41" s="65">
        <v>100.5</v>
      </c>
      <c r="E41" s="63" t="s">
        <v>30</v>
      </c>
      <c r="F41" s="63" t="s">
        <v>30</v>
      </c>
      <c r="G41" s="65">
        <v>27</v>
      </c>
      <c r="H41" s="63">
        <v>1</v>
      </c>
      <c r="I41" s="63">
        <f>G41/H41</f>
        <v>27</v>
      </c>
      <c r="J41" s="63">
        <v>1</v>
      </c>
      <c r="K41" s="63" t="s">
        <v>30</v>
      </c>
      <c r="L41" s="65">
        <v>7993</v>
      </c>
      <c r="M41" s="65">
        <v>1381</v>
      </c>
      <c r="N41" s="61">
        <v>44540</v>
      </c>
      <c r="O41" s="60" t="s">
        <v>32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26</v>
      </c>
      <c r="B42" s="115">
        <v>21</v>
      </c>
      <c r="C42" s="45" t="s">
        <v>348</v>
      </c>
      <c r="D42" s="188">
        <v>75</v>
      </c>
      <c r="E42" s="63">
        <v>103.5</v>
      </c>
      <c r="F42" s="76">
        <f>(D42-E42)/E42</f>
        <v>-0.27536231884057971</v>
      </c>
      <c r="G42" s="65">
        <v>12</v>
      </c>
      <c r="H42" s="63" t="s">
        <v>30</v>
      </c>
      <c r="I42" s="63" t="s">
        <v>30</v>
      </c>
      <c r="J42" s="63">
        <v>1</v>
      </c>
      <c r="K42" s="63" t="s">
        <v>30</v>
      </c>
      <c r="L42" s="65">
        <v>2665.41</v>
      </c>
      <c r="M42" s="65">
        <v>503</v>
      </c>
      <c r="N42" s="61">
        <v>44519</v>
      </c>
      <c r="O42" s="60" t="s">
        <v>101</v>
      </c>
      <c r="P42" s="57"/>
      <c r="Q42" s="88"/>
      <c r="R42" s="88"/>
      <c r="S42" s="88"/>
      <c r="T42" s="88"/>
      <c r="U42" s="88"/>
      <c r="V42" s="89"/>
      <c r="W42" s="90"/>
      <c r="X42" s="89"/>
      <c r="Y42" s="8"/>
      <c r="Z42" s="56"/>
      <c r="AA42" s="90"/>
      <c r="AB42" s="56"/>
    </row>
    <row r="43" spans="1:28" ht="25.35" customHeight="1">
      <c r="A43" s="59">
        <v>27</v>
      </c>
      <c r="B43" s="59">
        <v>26</v>
      </c>
      <c r="C43" s="45" t="s">
        <v>394</v>
      </c>
      <c r="D43" s="65">
        <v>31</v>
      </c>
      <c r="E43" s="63">
        <v>78</v>
      </c>
      <c r="F43" s="76">
        <f>(D43-E43)/E43</f>
        <v>-0.60256410256410253</v>
      </c>
      <c r="G43" s="65">
        <v>7</v>
      </c>
      <c r="H43" s="63" t="s">
        <v>30</v>
      </c>
      <c r="I43" s="63" t="s">
        <v>30</v>
      </c>
      <c r="J43" s="63">
        <v>2</v>
      </c>
      <c r="K43" s="63">
        <v>4</v>
      </c>
      <c r="L43" s="65">
        <v>1165</v>
      </c>
      <c r="M43" s="65">
        <v>232</v>
      </c>
      <c r="N43" s="61">
        <v>44547</v>
      </c>
      <c r="O43" s="60" t="s">
        <v>218</v>
      </c>
      <c r="P43" s="57"/>
      <c r="Q43" s="88"/>
      <c r="R43" s="88"/>
      <c r="S43" s="88"/>
      <c r="T43" s="88"/>
      <c r="U43" s="89"/>
      <c r="V43" s="89"/>
      <c r="W43" s="89"/>
      <c r="X43" s="90"/>
      <c r="Y43" s="8"/>
      <c r="Z43" s="56"/>
      <c r="AA43" s="90"/>
      <c r="AB43" s="56"/>
    </row>
    <row r="44" spans="1:28" ht="25.35" customHeight="1">
      <c r="A44" s="16"/>
      <c r="B44" s="16"/>
      <c r="C44" s="39" t="s">
        <v>161</v>
      </c>
      <c r="D44" s="58">
        <f>SUM(D35:D43)</f>
        <v>349754.31000000006</v>
      </c>
      <c r="E44" s="58">
        <v>312053.40000000002</v>
      </c>
      <c r="F44" s="108">
        <f>(D44-E44)/E44</f>
        <v>0.12081557195018554</v>
      </c>
      <c r="G44" s="58">
        <f>SUM(G35:G43)</f>
        <v>55281</v>
      </c>
      <c r="H44" s="58"/>
      <c r="I44" s="19"/>
      <c r="J44" s="18"/>
      <c r="K44" s="20"/>
      <c r="L44" s="21"/>
      <c r="M44" s="25"/>
      <c r="N44" s="22"/>
      <c r="O44" s="77"/>
    </row>
    <row r="45" spans="1:28" ht="23.1" customHeight="1">
      <c r="R45" s="57"/>
    </row>
    <row r="46" spans="1:28" ht="17.25" customHeight="1">
      <c r="R46" s="57"/>
    </row>
    <row r="58" spans="16:18">
      <c r="R58" s="57"/>
    </row>
    <row r="62" spans="16:18">
      <c r="P62" s="57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1" style="55" customWidth="1"/>
    <col min="26" max="26" width="12.5703125" style="55" bestFit="1" customWidth="1"/>
    <col min="27" max="27" width="14.85546875" style="55" customWidth="1"/>
    <col min="28" max="16384" width="8.85546875" style="55"/>
  </cols>
  <sheetData>
    <row r="1" spans="1:28" ht="19.5" customHeight="1">
      <c r="E1" s="2" t="s">
        <v>408</v>
      </c>
      <c r="F1" s="2"/>
      <c r="G1" s="2"/>
      <c r="H1" s="2"/>
      <c r="I1" s="2"/>
    </row>
    <row r="2" spans="1:28" ht="19.5" customHeight="1">
      <c r="E2" s="2" t="s">
        <v>409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 ht="19.5">
      <c r="A6" s="223"/>
      <c r="B6" s="223"/>
      <c r="C6" s="226"/>
      <c r="D6" s="4" t="s">
        <v>406</v>
      </c>
      <c r="E6" s="4" t="s">
        <v>396</v>
      </c>
      <c r="F6" s="226"/>
      <c r="G6" s="4" t="s">
        <v>406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99"/>
      <c r="E9" s="199"/>
      <c r="F9" s="225" t="s">
        <v>15</v>
      </c>
      <c r="G9" s="19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AA9" s="57"/>
    </row>
    <row r="10" spans="1:28" ht="19.5">
      <c r="A10" s="223"/>
      <c r="B10" s="223"/>
      <c r="C10" s="226"/>
      <c r="D10" s="200" t="s">
        <v>407</v>
      </c>
      <c r="E10" s="200" t="s">
        <v>397</v>
      </c>
      <c r="F10" s="226"/>
      <c r="G10" s="200" t="s">
        <v>407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AA10" s="57"/>
    </row>
    <row r="11" spans="1:28">
      <c r="A11" s="223"/>
      <c r="B11" s="223"/>
      <c r="C11" s="226"/>
      <c r="D11" s="200" t="s">
        <v>14</v>
      </c>
      <c r="E11" s="4" t="s">
        <v>14</v>
      </c>
      <c r="F11" s="226"/>
      <c r="G11" s="20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AA11" s="57"/>
    </row>
    <row r="12" spans="1:28" ht="15.6" customHeight="1" thickBot="1">
      <c r="A12" s="228"/>
      <c r="B12" s="224"/>
      <c r="C12" s="227"/>
      <c r="D12" s="201"/>
      <c r="E12" s="5" t="s">
        <v>2</v>
      </c>
      <c r="F12" s="227"/>
      <c r="G12" s="20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56"/>
      <c r="AA12" s="90"/>
    </row>
    <row r="13" spans="1:28" ht="25.35" customHeight="1">
      <c r="A13" s="59">
        <v>1</v>
      </c>
      <c r="B13" s="59" t="s">
        <v>55</v>
      </c>
      <c r="C13" s="45" t="s">
        <v>414</v>
      </c>
      <c r="D13" s="65">
        <v>112459.92</v>
      </c>
      <c r="E13" s="63" t="s">
        <v>30</v>
      </c>
      <c r="F13" s="63" t="s">
        <v>30</v>
      </c>
      <c r="G13" s="65">
        <v>15827</v>
      </c>
      <c r="H13" s="63">
        <v>131</v>
      </c>
      <c r="I13" s="63">
        <f t="shared" ref="I13:I19" si="0">G13/H13</f>
        <v>120.81679389312977</v>
      </c>
      <c r="J13" s="63">
        <v>19</v>
      </c>
      <c r="K13" s="63">
        <v>1</v>
      </c>
      <c r="L13" s="65">
        <v>148215.51</v>
      </c>
      <c r="M13" s="65">
        <v>21089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90"/>
      <c r="Y13" s="56"/>
      <c r="Z13" s="8"/>
      <c r="AA13" s="90"/>
      <c r="AB13" s="56"/>
    </row>
    <row r="14" spans="1:28" ht="25.35" customHeight="1">
      <c r="A14" s="59">
        <v>2</v>
      </c>
      <c r="B14" s="59">
        <v>1</v>
      </c>
      <c r="C14" s="45" t="s">
        <v>392</v>
      </c>
      <c r="D14" s="65">
        <v>54971.82</v>
      </c>
      <c r="E14" s="63">
        <v>46159.3</v>
      </c>
      <c r="F14" s="76">
        <f>(D14-E14)/E14</f>
        <v>0.19091537350003132</v>
      </c>
      <c r="G14" s="65">
        <v>7567</v>
      </c>
      <c r="H14" s="63">
        <v>76</v>
      </c>
      <c r="I14" s="63">
        <f t="shared" si="0"/>
        <v>99.565789473684205</v>
      </c>
      <c r="J14" s="63">
        <v>12</v>
      </c>
      <c r="K14" s="63">
        <v>3</v>
      </c>
      <c r="L14" s="65">
        <v>546976.39</v>
      </c>
      <c r="M14" s="65">
        <v>78459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90"/>
      <c r="Y14" s="56"/>
      <c r="Z14" s="8"/>
      <c r="AA14" s="90"/>
      <c r="AB14" s="56"/>
    </row>
    <row r="15" spans="1:28" ht="25.35" customHeight="1">
      <c r="A15" s="59">
        <v>3</v>
      </c>
      <c r="B15" s="59">
        <v>3</v>
      </c>
      <c r="C15" s="45" t="s">
        <v>390</v>
      </c>
      <c r="D15" s="65">
        <v>43410.11</v>
      </c>
      <c r="E15" s="63">
        <v>21131.93</v>
      </c>
      <c r="F15" s="76">
        <f>(D15-E15)/E15</f>
        <v>1.0542425609019148</v>
      </c>
      <c r="G15" s="65">
        <v>8365</v>
      </c>
      <c r="H15" s="63">
        <v>107</v>
      </c>
      <c r="I15" s="63">
        <f t="shared" si="0"/>
        <v>78.177570093457945</v>
      </c>
      <c r="J15" s="63">
        <v>19</v>
      </c>
      <c r="K15" s="63">
        <v>2</v>
      </c>
      <c r="L15" s="65">
        <v>155412</v>
      </c>
      <c r="M15" s="65">
        <v>32105</v>
      </c>
      <c r="N15" s="61">
        <v>44554</v>
      </c>
      <c r="O15" s="60" t="s">
        <v>46</v>
      </c>
      <c r="P15" s="57"/>
      <c r="Q15" s="88"/>
      <c r="R15" s="88"/>
      <c r="S15" s="88"/>
      <c r="T15" s="88"/>
      <c r="U15" s="89"/>
      <c r="V15" s="89"/>
      <c r="W15" s="89"/>
      <c r="X15" s="90"/>
      <c r="Y15" s="56"/>
      <c r="Z15" s="8"/>
      <c r="AA15" s="90"/>
      <c r="AB15" s="56"/>
    </row>
    <row r="16" spans="1:28" ht="25.35" customHeight="1">
      <c r="A16" s="59">
        <v>4</v>
      </c>
      <c r="B16" s="59" t="s">
        <v>55</v>
      </c>
      <c r="C16" s="45" t="s">
        <v>412</v>
      </c>
      <c r="D16" s="65">
        <v>19700.32</v>
      </c>
      <c r="E16" s="63" t="s">
        <v>30</v>
      </c>
      <c r="F16" s="63" t="s">
        <v>30</v>
      </c>
      <c r="G16" s="65">
        <v>3850</v>
      </c>
      <c r="H16" s="63">
        <v>80</v>
      </c>
      <c r="I16" s="63">
        <f t="shared" si="0"/>
        <v>48.125</v>
      </c>
      <c r="J16" s="63">
        <v>15</v>
      </c>
      <c r="K16" s="63">
        <v>1</v>
      </c>
      <c r="L16" s="65">
        <v>19700.32</v>
      </c>
      <c r="M16" s="65">
        <v>3850</v>
      </c>
      <c r="N16" s="61">
        <v>44561</v>
      </c>
      <c r="O16" s="60" t="s">
        <v>48</v>
      </c>
      <c r="P16" s="57"/>
      <c r="Q16" s="88"/>
      <c r="R16" s="88"/>
      <c r="S16" s="88"/>
      <c r="T16" s="88"/>
      <c r="U16" s="89"/>
      <c r="V16" s="89"/>
      <c r="W16" s="89"/>
      <c r="X16" s="90"/>
      <c r="Y16" s="56"/>
      <c r="Z16" s="8"/>
      <c r="AA16" s="90"/>
      <c r="AB16" s="56"/>
    </row>
    <row r="17" spans="1:28" ht="25.35" customHeight="1">
      <c r="A17" s="59">
        <v>5</v>
      </c>
      <c r="B17" s="59">
        <v>2</v>
      </c>
      <c r="C17" s="45" t="s">
        <v>404</v>
      </c>
      <c r="D17" s="65">
        <v>18813.400000000001</v>
      </c>
      <c r="E17" s="63">
        <v>27834.17</v>
      </c>
      <c r="F17" s="76">
        <f>(D17-E17)/E17</f>
        <v>-0.32408977885814438</v>
      </c>
      <c r="G17" s="65">
        <v>2773</v>
      </c>
      <c r="H17" s="63">
        <v>58</v>
      </c>
      <c r="I17" s="63">
        <f t="shared" si="0"/>
        <v>47.810344827586206</v>
      </c>
      <c r="J17" s="63">
        <v>13</v>
      </c>
      <c r="K17" s="63">
        <v>2</v>
      </c>
      <c r="L17" s="65">
        <v>148872.69</v>
      </c>
      <c r="M17" s="65">
        <v>21673</v>
      </c>
      <c r="N17" s="61">
        <v>44554</v>
      </c>
      <c r="O17" s="60" t="s">
        <v>27</v>
      </c>
      <c r="P17" s="57"/>
      <c r="Q17" s="88"/>
      <c r="R17" s="88"/>
      <c r="S17" s="88"/>
      <c r="T17" s="88"/>
      <c r="U17" s="89"/>
      <c r="V17" s="89"/>
      <c r="W17" s="89"/>
      <c r="X17" s="90"/>
      <c r="Y17" s="56"/>
      <c r="Z17" s="8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411</v>
      </c>
      <c r="D18" s="65">
        <v>17602.84</v>
      </c>
      <c r="E18" s="63" t="s">
        <v>30</v>
      </c>
      <c r="F18" s="63" t="s">
        <v>30</v>
      </c>
      <c r="G18" s="65">
        <v>2570</v>
      </c>
      <c r="H18" s="63">
        <v>67</v>
      </c>
      <c r="I18" s="63">
        <f t="shared" si="0"/>
        <v>38.35820895522388</v>
      </c>
      <c r="J18" s="63">
        <v>15</v>
      </c>
      <c r="K18" s="63">
        <v>1</v>
      </c>
      <c r="L18" s="65">
        <v>18364</v>
      </c>
      <c r="M18" s="65">
        <v>2694</v>
      </c>
      <c r="N18" s="61">
        <v>44561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56"/>
      <c r="Z18" s="8"/>
      <c r="AA18" s="90"/>
      <c r="AB18" s="56"/>
    </row>
    <row r="19" spans="1:28" ht="25.35" customHeight="1">
      <c r="A19" s="59">
        <v>7</v>
      </c>
      <c r="B19" s="59">
        <v>5</v>
      </c>
      <c r="C19" s="45" t="s">
        <v>355</v>
      </c>
      <c r="D19" s="65">
        <v>13811.75</v>
      </c>
      <c r="E19" s="63">
        <v>10989.65</v>
      </c>
      <c r="F19" s="76">
        <f>(D19-E19)/E19</f>
        <v>0.25679616730287136</v>
      </c>
      <c r="G19" s="65">
        <v>1893</v>
      </c>
      <c r="H19" s="63">
        <v>25</v>
      </c>
      <c r="I19" s="63">
        <f t="shared" si="0"/>
        <v>75.72</v>
      </c>
      <c r="J19" s="63">
        <v>9</v>
      </c>
      <c r="K19" s="63">
        <v>6</v>
      </c>
      <c r="L19" s="65">
        <v>536960</v>
      </c>
      <c r="M19" s="65">
        <v>76640</v>
      </c>
      <c r="N19" s="61">
        <v>44526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90"/>
      <c r="Y19" s="56"/>
      <c r="Z19" s="8"/>
      <c r="AA19" s="90"/>
      <c r="AB19" s="56"/>
    </row>
    <row r="20" spans="1:28" ht="25.35" customHeight="1">
      <c r="A20" s="59">
        <v>8</v>
      </c>
      <c r="B20" s="59">
        <v>4</v>
      </c>
      <c r="C20" s="45" t="s">
        <v>391</v>
      </c>
      <c r="D20" s="65">
        <v>10639</v>
      </c>
      <c r="E20" s="63">
        <v>11967</v>
      </c>
      <c r="F20" s="76">
        <f>(D20-E20)/E20</f>
        <v>-0.11097183922453413</v>
      </c>
      <c r="G20" s="65">
        <v>1607</v>
      </c>
      <c r="H20" s="63" t="s">
        <v>30</v>
      </c>
      <c r="I20" s="63" t="s">
        <v>30</v>
      </c>
      <c r="J20" s="63">
        <v>5</v>
      </c>
      <c r="K20" s="63">
        <v>3</v>
      </c>
      <c r="L20" s="65">
        <v>60092</v>
      </c>
      <c r="M20" s="65">
        <v>9360</v>
      </c>
      <c r="N20" s="61">
        <v>44547</v>
      </c>
      <c r="O20" s="60" t="s">
        <v>31</v>
      </c>
      <c r="P20" s="57"/>
      <c r="Q20" s="88"/>
      <c r="R20" s="88"/>
      <c r="S20" s="88"/>
      <c r="T20" s="88"/>
      <c r="U20" s="89"/>
      <c r="V20" s="89"/>
      <c r="W20" s="89"/>
      <c r="X20" s="90"/>
      <c r="Y20" s="56"/>
      <c r="Z20" s="8"/>
      <c r="AA20" s="90"/>
      <c r="AB20" s="56"/>
    </row>
    <row r="21" spans="1:28" ht="25.35" customHeight="1">
      <c r="A21" s="59">
        <v>9</v>
      </c>
      <c r="B21" s="59">
        <v>6</v>
      </c>
      <c r="C21" s="45" t="s">
        <v>356</v>
      </c>
      <c r="D21" s="65">
        <v>7684.09</v>
      </c>
      <c r="E21" s="63">
        <v>5333.27</v>
      </c>
      <c r="F21" s="76">
        <f>(D21-E21)/E21</f>
        <v>0.44078398430981358</v>
      </c>
      <c r="G21" s="65">
        <v>1444</v>
      </c>
      <c r="H21" s="63">
        <v>23</v>
      </c>
      <c r="I21" s="63">
        <f>G21/H21</f>
        <v>62.782608695652172</v>
      </c>
      <c r="J21" s="63">
        <v>10</v>
      </c>
      <c r="K21" s="63">
        <v>6</v>
      </c>
      <c r="L21" s="65">
        <v>166027</v>
      </c>
      <c r="M21" s="65">
        <v>33046</v>
      </c>
      <c r="N21" s="61">
        <v>44526</v>
      </c>
      <c r="O21" s="60" t="s">
        <v>32</v>
      </c>
      <c r="P21" s="57"/>
      <c r="Q21" s="88"/>
      <c r="R21" s="88"/>
      <c r="S21" s="88"/>
      <c r="T21" s="88"/>
      <c r="U21" s="89"/>
      <c r="V21" s="89"/>
      <c r="W21" s="89"/>
      <c r="X21" s="90"/>
      <c r="Y21" s="56"/>
      <c r="Z21" s="8"/>
      <c r="AA21" s="90"/>
      <c r="AB21" s="56"/>
    </row>
    <row r="22" spans="1:28" ht="25.35" customHeight="1">
      <c r="A22" s="59">
        <v>10</v>
      </c>
      <c r="B22" s="104" t="s">
        <v>228</v>
      </c>
      <c r="C22" s="45" t="s">
        <v>410</v>
      </c>
      <c r="D22" s="65">
        <v>5486.16</v>
      </c>
      <c r="E22" s="63" t="s">
        <v>30</v>
      </c>
      <c r="F22" s="63" t="s">
        <v>30</v>
      </c>
      <c r="G22" s="65">
        <v>1044</v>
      </c>
      <c r="H22" s="63">
        <v>9</v>
      </c>
      <c r="I22" s="63">
        <f>G22/H22</f>
        <v>116</v>
      </c>
      <c r="J22" s="63">
        <v>7</v>
      </c>
      <c r="K22" s="63">
        <v>0</v>
      </c>
      <c r="L22" s="65">
        <v>6086</v>
      </c>
      <c r="M22" s="65">
        <v>1164</v>
      </c>
      <c r="N22" s="61" t="s">
        <v>230</v>
      </c>
      <c r="O22" s="60" t="s">
        <v>112</v>
      </c>
      <c r="P22" s="57"/>
      <c r="Q22" s="88"/>
      <c r="R22" s="88"/>
      <c r="S22" s="88"/>
      <c r="T22" s="88"/>
      <c r="U22" s="89"/>
      <c r="V22" s="89"/>
      <c r="W22" s="89"/>
      <c r="X22" s="90"/>
      <c r="Y22" s="56"/>
      <c r="Z22" s="8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304579.40999999997</v>
      </c>
      <c r="E23" s="58">
        <v>128487.94999999998</v>
      </c>
      <c r="F23" s="108">
        <f t="shared" ref="F23" si="1">(D23-E23)/E23</f>
        <v>1.3704900731936343</v>
      </c>
      <c r="G23" s="58">
        <f t="shared" ref="G23" si="2">SUM(G13:G22)</f>
        <v>46940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8"/>
      <c r="AA24" s="56"/>
    </row>
    <row r="25" spans="1:28" ht="25.35" customHeight="1">
      <c r="A25" s="59">
        <v>11</v>
      </c>
      <c r="B25" s="59" t="s">
        <v>55</v>
      </c>
      <c r="C25" s="45" t="s">
        <v>451</v>
      </c>
      <c r="D25" s="65">
        <v>3282</v>
      </c>
      <c r="E25" s="63" t="s">
        <v>30</v>
      </c>
      <c r="F25" s="63" t="s">
        <v>30</v>
      </c>
      <c r="G25" s="65">
        <v>635</v>
      </c>
      <c r="H25" s="63">
        <v>12</v>
      </c>
      <c r="I25" s="63">
        <f t="shared" ref="I25:I34" si="3">G25/H25</f>
        <v>52.916666666666664</v>
      </c>
      <c r="J25" s="63">
        <v>5</v>
      </c>
      <c r="K25" s="63">
        <v>1</v>
      </c>
      <c r="L25" s="65">
        <v>3282</v>
      </c>
      <c r="M25" s="65">
        <v>635</v>
      </c>
      <c r="N25" s="61">
        <v>44561</v>
      </c>
      <c r="O25" s="60" t="s">
        <v>59</v>
      </c>
      <c r="P25" s="57"/>
      <c r="Q25" s="88"/>
      <c r="R25" s="88"/>
      <c r="S25" s="88"/>
      <c r="T25" s="88"/>
      <c r="U25" s="89"/>
      <c r="V25" s="89"/>
      <c r="W25" s="89"/>
      <c r="X25" s="90"/>
      <c r="Y25" s="56"/>
      <c r="Z25" s="8"/>
      <c r="AA25" s="90"/>
      <c r="AB25" s="56"/>
    </row>
    <row r="26" spans="1:28" ht="25.35" customHeight="1">
      <c r="A26" s="59">
        <v>12</v>
      </c>
      <c r="B26" s="107">
        <v>11</v>
      </c>
      <c r="C26" s="45" t="s">
        <v>274</v>
      </c>
      <c r="D26" s="65">
        <v>751.9</v>
      </c>
      <c r="E26" s="63">
        <v>369.5</v>
      </c>
      <c r="F26" s="198">
        <f>(D26-E26)/E26</f>
        <v>1.0349120433017591</v>
      </c>
      <c r="G26" s="65">
        <v>142</v>
      </c>
      <c r="H26" s="63">
        <v>4</v>
      </c>
      <c r="I26" s="63">
        <f>G26/H26</f>
        <v>35.5</v>
      </c>
      <c r="J26" s="63">
        <v>2</v>
      </c>
      <c r="K26" s="63">
        <v>16</v>
      </c>
      <c r="L26" s="65">
        <v>140437</v>
      </c>
      <c r="M26" s="65">
        <v>25187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8" ht="24.75" customHeight="1">
      <c r="A27" s="59">
        <v>13</v>
      </c>
      <c r="B27" s="93">
        <v>7</v>
      </c>
      <c r="C27" s="45" t="s">
        <v>371</v>
      </c>
      <c r="D27" s="65">
        <v>531.20000000000005</v>
      </c>
      <c r="E27" s="63">
        <v>1843.15</v>
      </c>
      <c r="F27" s="76">
        <f>(D27-E27)/E27</f>
        <v>-0.71179773756883591</v>
      </c>
      <c r="G27" s="65">
        <v>117</v>
      </c>
      <c r="H27" s="63">
        <v>6</v>
      </c>
      <c r="I27" s="63">
        <f t="shared" si="3"/>
        <v>19.5</v>
      </c>
      <c r="J27" s="63">
        <v>4</v>
      </c>
      <c r="K27" s="63">
        <v>4</v>
      </c>
      <c r="L27" s="65">
        <v>40483.199999999997</v>
      </c>
      <c r="M27" s="65">
        <v>8528</v>
      </c>
      <c r="N27" s="61">
        <v>44540</v>
      </c>
      <c r="O27" s="60" t="s">
        <v>37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8" ht="24.75" customHeight="1">
      <c r="A28" s="59">
        <v>14</v>
      </c>
      <c r="B28" s="63" t="s">
        <v>30</v>
      </c>
      <c r="C28" s="64" t="s">
        <v>473</v>
      </c>
      <c r="D28" s="65">
        <v>504</v>
      </c>
      <c r="E28" s="63" t="s">
        <v>30</v>
      </c>
      <c r="F28" s="63" t="s">
        <v>30</v>
      </c>
      <c r="G28" s="65">
        <v>56</v>
      </c>
      <c r="H28" s="48">
        <v>1</v>
      </c>
      <c r="I28" s="63">
        <f t="shared" si="3"/>
        <v>56</v>
      </c>
      <c r="J28" s="48">
        <v>1</v>
      </c>
      <c r="K28" s="63" t="s">
        <v>30</v>
      </c>
      <c r="L28" s="65">
        <v>119971</v>
      </c>
      <c r="M28" s="65">
        <v>26757</v>
      </c>
      <c r="N28" s="61">
        <v>41712</v>
      </c>
      <c r="O28" s="60" t="s">
        <v>378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</row>
    <row r="29" spans="1:28" ht="25.35" customHeight="1">
      <c r="A29" s="59">
        <v>15</v>
      </c>
      <c r="B29" s="66" t="s">
        <v>30</v>
      </c>
      <c r="C29" s="45" t="s">
        <v>472</v>
      </c>
      <c r="D29" s="65">
        <v>441</v>
      </c>
      <c r="E29" s="63" t="s">
        <v>30</v>
      </c>
      <c r="F29" s="63" t="s">
        <v>30</v>
      </c>
      <c r="G29" s="65">
        <v>117</v>
      </c>
      <c r="H29" s="63">
        <v>1</v>
      </c>
      <c r="I29" s="63">
        <f t="shared" si="3"/>
        <v>117</v>
      </c>
      <c r="J29" s="63">
        <v>1</v>
      </c>
      <c r="K29" s="63" t="s">
        <v>30</v>
      </c>
      <c r="L29" s="65">
        <v>43930</v>
      </c>
      <c r="M29" s="65">
        <v>7358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56"/>
      <c r="Z29" s="8"/>
      <c r="AA29" s="90"/>
      <c r="AB29" s="56"/>
    </row>
    <row r="30" spans="1:28" ht="25.35" customHeight="1">
      <c r="A30" s="59">
        <v>16</v>
      </c>
      <c r="B30" s="59">
        <v>12</v>
      </c>
      <c r="C30" s="45" t="s">
        <v>403</v>
      </c>
      <c r="D30" s="65">
        <v>359</v>
      </c>
      <c r="E30" s="63">
        <v>319.77999999999997</v>
      </c>
      <c r="F30" s="76">
        <f>(D30-E30)/E30</f>
        <v>0.12264681968853597</v>
      </c>
      <c r="G30" s="65">
        <v>74</v>
      </c>
      <c r="H30" s="63">
        <v>5</v>
      </c>
      <c r="I30" s="63">
        <f>G30/H30</f>
        <v>14.8</v>
      </c>
      <c r="J30" s="63">
        <v>3</v>
      </c>
      <c r="K30" s="63">
        <v>2</v>
      </c>
      <c r="L30" s="65">
        <v>1685.69</v>
      </c>
      <c r="M30" s="65">
        <v>333</v>
      </c>
      <c r="N30" s="61">
        <v>44554</v>
      </c>
      <c r="O30" s="60" t="s">
        <v>167</v>
      </c>
      <c r="P30" s="57"/>
      <c r="Q30" s="88"/>
      <c r="R30" s="88"/>
      <c r="S30" s="88"/>
      <c r="T30" s="88"/>
      <c r="U30" s="89"/>
      <c r="V30" s="89"/>
      <c r="W30" s="89"/>
      <c r="X30" s="90"/>
      <c r="Y30" s="56"/>
      <c r="AA30" s="90"/>
    </row>
    <row r="31" spans="1:28" ht="25.35" customHeight="1">
      <c r="A31" s="59">
        <v>17</v>
      </c>
      <c r="B31" s="63" t="s">
        <v>30</v>
      </c>
      <c r="C31" s="45" t="s">
        <v>287</v>
      </c>
      <c r="D31" s="65">
        <v>333.99</v>
      </c>
      <c r="E31" s="63" t="s">
        <v>30</v>
      </c>
      <c r="F31" s="63" t="s">
        <v>30</v>
      </c>
      <c r="G31" s="65">
        <v>52</v>
      </c>
      <c r="H31" s="63">
        <v>2</v>
      </c>
      <c r="I31" s="63">
        <f t="shared" si="3"/>
        <v>26</v>
      </c>
      <c r="J31" s="63">
        <v>1</v>
      </c>
      <c r="K31" s="63" t="s">
        <v>30</v>
      </c>
      <c r="L31" s="65">
        <v>414960</v>
      </c>
      <c r="M31" s="65">
        <v>61542</v>
      </c>
      <c r="N31" s="61">
        <v>44470</v>
      </c>
      <c r="O31" s="60" t="s">
        <v>46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"/>
      <c r="AA31" s="89"/>
      <c r="AB31" s="56"/>
    </row>
    <row r="32" spans="1:28" ht="25.35" customHeight="1">
      <c r="A32" s="59">
        <v>18</v>
      </c>
      <c r="B32" s="63" t="s">
        <v>30</v>
      </c>
      <c r="C32" s="45" t="s">
        <v>366</v>
      </c>
      <c r="D32" s="65">
        <v>296</v>
      </c>
      <c r="E32" s="63" t="s">
        <v>30</v>
      </c>
      <c r="F32" s="63" t="s">
        <v>30</v>
      </c>
      <c r="G32" s="65">
        <v>61</v>
      </c>
      <c r="H32" s="63">
        <v>1</v>
      </c>
      <c r="I32" s="63">
        <f t="shared" si="3"/>
        <v>61</v>
      </c>
      <c r="J32" s="63">
        <v>1</v>
      </c>
      <c r="K32" s="63">
        <v>5</v>
      </c>
      <c r="L32" s="65">
        <v>7605.08</v>
      </c>
      <c r="M32" s="65">
        <v>1562</v>
      </c>
      <c r="N32" s="61">
        <v>44533</v>
      </c>
      <c r="O32" s="60" t="s">
        <v>59</v>
      </c>
      <c r="P32" s="57"/>
      <c r="Q32" s="88"/>
      <c r="R32" s="88"/>
      <c r="S32" s="88"/>
      <c r="T32" s="88"/>
      <c r="U32" s="88"/>
      <c r="V32" s="89"/>
      <c r="W32" s="90"/>
      <c r="X32" s="56"/>
      <c r="Y32" s="90"/>
      <c r="Z32" s="89"/>
    </row>
    <row r="33" spans="1:28" ht="25.35" customHeight="1">
      <c r="A33" s="59">
        <v>19</v>
      </c>
      <c r="B33" s="66" t="s">
        <v>30</v>
      </c>
      <c r="C33" s="45" t="s">
        <v>271</v>
      </c>
      <c r="D33" s="65">
        <v>175</v>
      </c>
      <c r="E33" s="63" t="s">
        <v>30</v>
      </c>
      <c r="F33" s="63" t="s">
        <v>30</v>
      </c>
      <c r="G33" s="65">
        <v>47</v>
      </c>
      <c r="H33" s="63">
        <v>1</v>
      </c>
      <c r="I33" s="63">
        <f t="shared" si="3"/>
        <v>47</v>
      </c>
      <c r="J33" s="63">
        <v>1</v>
      </c>
      <c r="K33" s="63" t="s">
        <v>30</v>
      </c>
      <c r="L33" s="65">
        <v>450472.25</v>
      </c>
      <c r="M33" s="65">
        <v>67485</v>
      </c>
      <c r="N33" s="61">
        <v>44456</v>
      </c>
      <c r="O33" s="60" t="s">
        <v>34</v>
      </c>
      <c r="P33" s="57"/>
      <c r="Q33" s="88"/>
      <c r="R33" s="88"/>
      <c r="S33" s="88"/>
      <c r="T33" s="88"/>
      <c r="U33" s="89"/>
      <c r="V33" s="89"/>
      <c r="W33" s="89"/>
      <c r="X33" s="90"/>
      <c r="Y33" s="56"/>
      <c r="Z33" s="8"/>
      <c r="AA33" s="90"/>
      <c r="AB33" s="56"/>
    </row>
    <row r="34" spans="1:28" ht="23.25" customHeight="1">
      <c r="A34" s="59">
        <v>20</v>
      </c>
      <c r="B34" s="66" t="s">
        <v>30</v>
      </c>
      <c r="C34" s="45" t="s">
        <v>363</v>
      </c>
      <c r="D34" s="65">
        <v>144.5</v>
      </c>
      <c r="E34" s="63" t="s">
        <v>30</v>
      </c>
      <c r="F34" s="63" t="s">
        <v>30</v>
      </c>
      <c r="G34" s="65">
        <v>28</v>
      </c>
      <c r="H34" s="63">
        <v>3</v>
      </c>
      <c r="I34" s="63">
        <f t="shared" si="3"/>
        <v>9.3333333333333339</v>
      </c>
      <c r="J34" s="63">
        <v>2</v>
      </c>
      <c r="K34" s="63" t="s">
        <v>30</v>
      </c>
      <c r="L34" s="65">
        <v>8951.82</v>
      </c>
      <c r="M34" s="65">
        <v>1606</v>
      </c>
      <c r="N34" s="61">
        <v>44533</v>
      </c>
      <c r="O34" s="60" t="s">
        <v>37</v>
      </c>
      <c r="P34" s="57"/>
      <c r="Q34" s="88"/>
      <c r="R34" s="88"/>
      <c r="S34" s="88"/>
      <c r="T34" s="88"/>
      <c r="U34" s="89"/>
      <c r="V34" s="89"/>
      <c r="W34" s="89"/>
      <c r="X34" s="90"/>
      <c r="Y34" s="56"/>
      <c r="Z34" s="8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311398</v>
      </c>
      <c r="E35" s="58">
        <v>130096.26999999999</v>
      </c>
      <c r="F35" s="108">
        <f t="shared" ref="F35" si="4">(D35-E35)/E35</f>
        <v>1.3935966803660091</v>
      </c>
      <c r="G35" s="58">
        <f>SUM(G23:G34)</f>
        <v>48269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8"/>
      <c r="AA36" s="56"/>
    </row>
    <row r="37" spans="1:28" ht="25.35" customHeight="1">
      <c r="A37" s="59">
        <v>21</v>
      </c>
      <c r="B37" s="63" t="s">
        <v>30</v>
      </c>
      <c r="C37" s="45" t="s">
        <v>348</v>
      </c>
      <c r="D37" s="188">
        <v>103.5</v>
      </c>
      <c r="E37" s="63" t="s">
        <v>30</v>
      </c>
      <c r="F37" s="63" t="s">
        <v>30</v>
      </c>
      <c r="G37" s="65">
        <v>27</v>
      </c>
      <c r="H37" s="63" t="s">
        <v>30</v>
      </c>
      <c r="I37" s="63" t="s">
        <v>30</v>
      </c>
      <c r="J37" s="63">
        <v>2</v>
      </c>
      <c r="K37" s="63" t="s">
        <v>30</v>
      </c>
      <c r="L37" s="65">
        <v>2590.41</v>
      </c>
      <c r="M37" s="65">
        <v>491</v>
      </c>
      <c r="N37" s="61">
        <v>44519</v>
      </c>
      <c r="O37" s="60" t="s">
        <v>101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8"/>
      <c r="AA37" s="90"/>
      <c r="AB37" s="56"/>
    </row>
    <row r="38" spans="1:28" ht="25.35" customHeight="1">
      <c r="A38" s="59">
        <v>22</v>
      </c>
      <c r="B38" s="66" t="s">
        <v>30</v>
      </c>
      <c r="C38" s="81" t="s">
        <v>66</v>
      </c>
      <c r="D38" s="65">
        <v>96</v>
      </c>
      <c r="E38" s="63" t="s">
        <v>30</v>
      </c>
      <c r="F38" s="63" t="s">
        <v>30</v>
      </c>
      <c r="G38" s="65">
        <v>25</v>
      </c>
      <c r="H38" s="63">
        <v>1</v>
      </c>
      <c r="I38" s="63">
        <f>G38/H38</f>
        <v>25</v>
      </c>
      <c r="J38" s="63">
        <v>1</v>
      </c>
      <c r="K38" s="63" t="s">
        <v>30</v>
      </c>
      <c r="L38" s="65">
        <v>24280</v>
      </c>
      <c r="M38" s="65">
        <v>4305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8"/>
      <c r="AA38" s="90"/>
      <c r="AB38" s="56"/>
    </row>
    <row r="39" spans="1:28" ht="25.35" customHeight="1">
      <c r="A39" s="59">
        <v>23</v>
      </c>
      <c r="B39" s="59">
        <v>14</v>
      </c>
      <c r="C39" s="45" t="s">
        <v>339</v>
      </c>
      <c r="D39" s="65">
        <v>93</v>
      </c>
      <c r="E39" s="63">
        <v>205</v>
      </c>
      <c r="F39" s="76">
        <f>(D39-E39)/E39</f>
        <v>-0.54634146341463419</v>
      </c>
      <c r="G39" s="65">
        <v>18</v>
      </c>
      <c r="H39" s="63">
        <v>1</v>
      </c>
      <c r="I39" s="63">
        <f>G39/H39</f>
        <v>18</v>
      </c>
      <c r="J39" s="63">
        <v>1</v>
      </c>
      <c r="K39" s="63">
        <v>7</v>
      </c>
      <c r="L39" s="65">
        <v>27824.62</v>
      </c>
      <c r="M39" s="65">
        <v>4931</v>
      </c>
      <c r="N39" s="61">
        <v>44519</v>
      </c>
      <c r="O39" s="60" t="s">
        <v>345</v>
      </c>
      <c r="P39" s="57"/>
      <c r="Q39" s="88"/>
      <c r="R39" s="88"/>
      <c r="S39" s="88"/>
      <c r="T39" s="88"/>
      <c r="U39" s="89"/>
      <c r="V39" s="89"/>
      <c r="W39" s="89"/>
      <c r="X39" s="90"/>
      <c r="Y39" s="56"/>
      <c r="Z39" s="8"/>
      <c r="AA39" s="90"/>
      <c r="AB39" s="56"/>
    </row>
    <row r="40" spans="1:28" ht="25.35" customHeight="1">
      <c r="A40" s="59">
        <v>24</v>
      </c>
      <c r="B40" s="93">
        <v>9</v>
      </c>
      <c r="C40" s="45" t="s">
        <v>372</v>
      </c>
      <c r="D40" s="65">
        <v>82.9</v>
      </c>
      <c r="E40" s="63">
        <v>984.28</v>
      </c>
      <c r="F40" s="76">
        <f>(D40-E40)/E40</f>
        <v>-0.91577599869955706</v>
      </c>
      <c r="G40" s="65">
        <v>19</v>
      </c>
      <c r="H40" s="63">
        <v>3</v>
      </c>
      <c r="I40" s="63">
        <f>G40/H40</f>
        <v>6.333333333333333</v>
      </c>
      <c r="J40" s="63">
        <v>2</v>
      </c>
      <c r="K40" s="63">
        <v>3</v>
      </c>
      <c r="L40" s="65">
        <v>16293.97</v>
      </c>
      <c r="M40" s="65">
        <v>3773</v>
      </c>
      <c r="N40" s="61">
        <v>44547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8" ht="25.35" customHeight="1">
      <c r="A41" s="59">
        <v>25</v>
      </c>
      <c r="B41" s="63" t="s">
        <v>30</v>
      </c>
      <c r="C41" s="45" t="s">
        <v>415</v>
      </c>
      <c r="D41" s="65">
        <v>78</v>
      </c>
      <c r="E41" s="63" t="s">
        <v>30</v>
      </c>
      <c r="F41" s="63" t="s">
        <v>30</v>
      </c>
      <c r="G41" s="65">
        <v>22</v>
      </c>
      <c r="H41" s="63">
        <v>1</v>
      </c>
      <c r="I41" s="63">
        <f>G41/H41</f>
        <v>22</v>
      </c>
      <c r="J41" s="63">
        <v>1</v>
      </c>
      <c r="K41" s="63" t="s">
        <v>30</v>
      </c>
      <c r="L41" s="65">
        <v>9306</v>
      </c>
      <c r="M41" s="65">
        <v>1671</v>
      </c>
      <c r="N41" s="61">
        <v>44484</v>
      </c>
      <c r="O41" s="60" t="s">
        <v>59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8" ht="25.35" customHeight="1">
      <c r="A42" s="59">
        <v>26</v>
      </c>
      <c r="B42" s="93">
        <v>13</v>
      </c>
      <c r="C42" s="45" t="s">
        <v>394</v>
      </c>
      <c r="D42" s="65">
        <v>78</v>
      </c>
      <c r="E42" s="63">
        <v>207.5</v>
      </c>
      <c r="F42" s="76">
        <f>(D42-E42)/E42</f>
        <v>-0.62409638554216873</v>
      </c>
      <c r="G42" s="65">
        <v>20</v>
      </c>
      <c r="H42" s="63" t="s">
        <v>30</v>
      </c>
      <c r="I42" s="63" t="s">
        <v>30</v>
      </c>
      <c r="J42" s="63">
        <v>1</v>
      </c>
      <c r="K42" s="63">
        <v>3</v>
      </c>
      <c r="L42" s="65">
        <v>1130</v>
      </c>
      <c r="M42" s="65">
        <v>224</v>
      </c>
      <c r="N42" s="61">
        <v>44547</v>
      </c>
      <c r="O42" s="60" t="s">
        <v>218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27</v>
      </c>
      <c r="B43" s="66" t="s">
        <v>30</v>
      </c>
      <c r="C43" s="64" t="s">
        <v>100</v>
      </c>
      <c r="D43" s="65">
        <v>59</v>
      </c>
      <c r="E43" s="63" t="s">
        <v>30</v>
      </c>
      <c r="F43" s="63" t="s">
        <v>30</v>
      </c>
      <c r="G43" s="65">
        <v>12</v>
      </c>
      <c r="H43" s="63" t="s">
        <v>30</v>
      </c>
      <c r="I43" s="63" t="s">
        <v>30</v>
      </c>
      <c r="J43" s="63">
        <v>1</v>
      </c>
      <c r="K43" s="63" t="s">
        <v>30</v>
      </c>
      <c r="L43" s="65">
        <v>17746.05</v>
      </c>
      <c r="M43" s="65">
        <v>3189</v>
      </c>
      <c r="N43" s="61">
        <v>44330</v>
      </c>
      <c r="O43" s="60" t="s">
        <v>101</v>
      </c>
      <c r="P43" s="57"/>
      <c r="Q43" s="88"/>
      <c r="R43" s="88"/>
      <c r="S43" s="88"/>
      <c r="T43" s="88"/>
      <c r="U43" s="89"/>
      <c r="V43" s="89"/>
      <c r="W43" s="90"/>
      <c r="X43" s="8"/>
      <c r="Y43" s="56"/>
      <c r="Z43" s="90"/>
      <c r="AA43" s="89"/>
      <c r="AB43" s="56"/>
    </row>
    <row r="44" spans="1:28" ht="25.35" customHeight="1">
      <c r="A44" s="59">
        <v>28</v>
      </c>
      <c r="B44" s="115">
        <v>18</v>
      </c>
      <c r="C44" s="45" t="s">
        <v>401</v>
      </c>
      <c r="D44" s="65">
        <v>36</v>
      </c>
      <c r="E44" s="63">
        <v>42</v>
      </c>
      <c r="F44" s="76">
        <f>(D44-E44)/E44</f>
        <v>-0.14285714285714285</v>
      </c>
      <c r="G44" s="65">
        <v>6</v>
      </c>
      <c r="H44" s="63">
        <v>1</v>
      </c>
      <c r="I44" s="63">
        <f>G44/H44</f>
        <v>6</v>
      </c>
      <c r="J44" s="63">
        <v>1</v>
      </c>
      <c r="K44" s="63" t="s">
        <v>30</v>
      </c>
      <c r="L44" s="65">
        <v>1235125</v>
      </c>
      <c r="M44" s="65">
        <v>210014</v>
      </c>
      <c r="N44" s="61">
        <v>43406</v>
      </c>
      <c r="O44" s="77" t="s">
        <v>402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66" t="s">
        <v>30</v>
      </c>
      <c r="C45" s="45" t="s">
        <v>334</v>
      </c>
      <c r="D45" s="65">
        <v>29</v>
      </c>
      <c r="E45" s="63" t="s">
        <v>30</v>
      </c>
      <c r="F45" s="63" t="s">
        <v>30</v>
      </c>
      <c r="G45" s="65">
        <v>5</v>
      </c>
      <c r="H45" s="63">
        <v>1</v>
      </c>
      <c r="I45" s="63">
        <f>G45/H45</f>
        <v>5</v>
      </c>
      <c r="J45" s="63">
        <v>1</v>
      </c>
      <c r="K45" s="63" t="s">
        <v>30</v>
      </c>
      <c r="L45" s="65">
        <v>16955</v>
      </c>
      <c r="M45" s="65">
        <v>3896</v>
      </c>
      <c r="N45" s="61">
        <v>44512</v>
      </c>
      <c r="O45" s="60" t="s">
        <v>33</v>
      </c>
      <c r="P45" s="57"/>
      <c r="Q45" s="88"/>
      <c r="R45" s="88"/>
      <c r="S45" s="88"/>
      <c r="T45" s="88"/>
      <c r="U45" s="89"/>
      <c r="V45" s="89"/>
      <c r="W45" s="56"/>
      <c r="X45" s="90"/>
      <c r="Y45" s="90"/>
      <c r="Z45" s="89"/>
    </row>
    <row r="46" spans="1:28" ht="25.35" customHeight="1">
      <c r="A46" s="16"/>
      <c r="B46" s="16"/>
      <c r="C46" s="39" t="s">
        <v>142</v>
      </c>
      <c r="D46" s="58">
        <f>SUM(D35:D45)</f>
        <v>312053.40000000002</v>
      </c>
      <c r="E46" s="58">
        <v>130096.26999999999</v>
      </c>
      <c r="F46" s="108">
        <f>(D46-E46)/E46</f>
        <v>1.3986344881371315</v>
      </c>
      <c r="G46" s="58">
        <f>SUM(G35:G45)</f>
        <v>48423</v>
      </c>
      <c r="H46" s="58"/>
      <c r="I46" s="19"/>
      <c r="J46" s="18"/>
      <c r="K46" s="20"/>
      <c r="L46" s="21"/>
      <c r="M46" s="25"/>
      <c r="N46" s="22"/>
      <c r="O46" s="77"/>
    </row>
    <row r="47" spans="1:28" ht="23.1" customHeight="1">
      <c r="R47" s="57"/>
    </row>
    <row r="48" spans="1:28" ht="17.25" customHeight="1">
      <c r="R48" s="57"/>
    </row>
    <row r="60" spans="16:18">
      <c r="R60" s="57"/>
    </row>
    <row r="64" spans="16:18">
      <c r="P64" s="57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3.7109375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398</v>
      </c>
      <c r="F1" s="2"/>
      <c r="G1" s="2"/>
      <c r="H1" s="2"/>
      <c r="I1" s="2"/>
    </row>
    <row r="2" spans="1:28" ht="19.5" customHeight="1">
      <c r="E2" s="2" t="s">
        <v>399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2"/>
      <c r="B5" s="222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3"/>
      <c r="B6" s="223"/>
      <c r="C6" s="226"/>
      <c r="D6" s="4" t="s">
        <v>396</v>
      </c>
      <c r="E6" s="4" t="s">
        <v>386</v>
      </c>
      <c r="F6" s="226"/>
      <c r="G6" s="4" t="s">
        <v>396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3"/>
      <c r="B7" s="223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24"/>
      <c r="B8" s="224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2"/>
      <c r="B9" s="222"/>
      <c r="C9" s="225" t="s">
        <v>13</v>
      </c>
      <c r="D9" s="195"/>
      <c r="E9" s="195"/>
      <c r="F9" s="225" t="s">
        <v>15</v>
      </c>
      <c r="G9" s="19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3"/>
      <c r="B10" s="223"/>
      <c r="C10" s="226"/>
      <c r="D10" s="196" t="s">
        <v>397</v>
      </c>
      <c r="E10" s="196" t="s">
        <v>387</v>
      </c>
      <c r="F10" s="226"/>
      <c r="G10" s="196" t="s">
        <v>397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3"/>
      <c r="B11" s="223"/>
      <c r="C11" s="226"/>
      <c r="D11" s="196" t="s">
        <v>14</v>
      </c>
      <c r="E11" s="4" t="s">
        <v>14</v>
      </c>
      <c r="F11" s="226"/>
      <c r="G11" s="19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3"/>
      <c r="B12" s="224"/>
      <c r="C12" s="227"/>
      <c r="D12" s="197"/>
      <c r="E12" s="5" t="s">
        <v>2</v>
      </c>
      <c r="F12" s="227"/>
      <c r="G12" s="19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392</v>
      </c>
      <c r="D13" s="65">
        <v>46159.3</v>
      </c>
      <c r="E13" s="63">
        <v>196379.44</v>
      </c>
      <c r="F13" s="76">
        <f>(D13-E13)/E13</f>
        <v>-0.76494840804108621</v>
      </c>
      <c r="G13" s="65">
        <v>6117</v>
      </c>
      <c r="H13" s="63">
        <v>69</v>
      </c>
      <c r="I13" s="63">
        <f>G13/H13</f>
        <v>88.652173913043484</v>
      </c>
      <c r="J13" s="63">
        <v>13</v>
      </c>
      <c r="K13" s="63">
        <v>2</v>
      </c>
      <c r="L13" s="65">
        <v>375551.99</v>
      </c>
      <c r="M13" s="65">
        <v>53171</v>
      </c>
      <c r="N13" s="61">
        <v>44547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 t="s">
        <v>55</v>
      </c>
      <c r="C14" s="45" t="s">
        <v>404</v>
      </c>
      <c r="D14" s="65">
        <v>27834.17</v>
      </c>
      <c r="E14" s="76" t="s">
        <v>30</v>
      </c>
      <c r="F14" s="76" t="s">
        <v>30</v>
      </c>
      <c r="G14" s="65">
        <v>3862</v>
      </c>
      <c r="H14" s="63">
        <v>68</v>
      </c>
      <c r="I14" s="63">
        <f>G14/H14</f>
        <v>56.794117647058826</v>
      </c>
      <c r="J14" s="63">
        <v>18</v>
      </c>
      <c r="K14" s="63">
        <v>1</v>
      </c>
      <c r="L14" s="65">
        <v>76758.259999999995</v>
      </c>
      <c r="M14" s="65">
        <v>10817</v>
      </c>
      <c r="N14" s="61">
        <v>44554</v>
      </c>
      <c r="O14" s="60" t="s">
        <v>27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390</v>
      </c>
      <c r="D15" s="65">
        <v>21131.93</v>
      </c>
      <c r="E15" s="76" t="s">
        <v>30</v>
      </c>
      <c r="F15" s="76" t="s">
        <v>30</v>
      </c>
      <c r="G15" s="65">
        <v>3915</v>
      </c>
      <c r="H15" s="63">
        <v>119</v>
      </c>
      <c r="I15" s="63">
        <f>G15/H15</f>
        <v>32.899159663865547</v>
      </c>
      <c r="J15" s="63">
        <v>19</v>
      </c>
      <c r="K15" s="63">
        <v>1</v>
      </c>
      <c r="L15" s="65">
        <v>49625</v>
      </c>
      <c r="M15" s="65">
        <v>10260</v>
      </c>
      <c r="N15" s="61">
        <v>44554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>
        <v>4</v>
      </c>
      <c r="C16" s="45" t="s">
        <v>391</v>
      </c>
      <c r="D16" s="65">
        <v>11967</v>
      </c>
      <c r="E16" s="63">
        <v>17953</v>
      </c>
      <c r="F16" s="76">
        <f>(D16-E16)/E16</f>
        <v>-0.3334261683284131</v>
      </c>
      <c r="G16" s="65">
        <v>1723</v>
      </c>
      <c r="H16" s="63" t="s">
        <v>30</v>
      </c>
      <c r="I16" s="63" t="s">
        <v>30</v>
      </c>
      <c r="J16" s="63">
        <v>6</v>
      </c>
      <c r="K16" s="63">
        <v>2</v>
      </c>
      <c r="L16" s="65">
        <v>37075</v>
      </c>
      <c r="M16" s="65">
        <v>5640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2</v>
      </c>
      <c r="C17" s="45" t="s">
        <v>355</v>
      </c>
      <c r="D17" s="65">
        <v>10989.65</v>
      </c>
      <c r="E17" s="63">
        <v>30661.34</v>
      </c>
      <c r="F17" s="76">
        <f>(D17-E17)/E17</f>
        <v>-0.64157959175952528</v>
      </c>
      <c r="G17" s="65">
        <v>1527</v>
      </c>
      <c r="H17" s="63">
        <v>35</v>
      </c>
      <c r="I17" s="63">
        <f>G17/H17</f>
        <v>43.628571428571426</v>
      </c>
      <c r="J17" s="63">
        <v>9</v>
      </c>
      <c r="K17" s="63">
        <v>5</v>
      </c>
      <c r="L17" s="65">
        <v>492689</v>
      </c>
      <c r="M17" s="65">
        <v>69793</v>
      </c>
      <c r="N17" s="61">
        <v>44526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356</v>
      </c>
      <c r="D18" s="65">
        <v>5333.27</v>
      </c>
      <c r="E18" s="63">
        <v>18855.54</v>
      </c>
      <c r="F18" s="76">
        <f>(D18-E18)/E18</f>
        <v>-0.71715103359543131</v>
      </c>
      <c r="G18" s="65">
        <v>976</v>
      </c>
      <c r="H18" s="63">
        <v>36</v>
      </c>
      <c r="I18" s="63">
        <f>G18/H18</f>
        <v>27.111111111111111</v>
      </c>
      <c r="J18" s="63">
        <v>10</v>
      </c>
      <c r="K18" s="63">
        <v>5</v>
      </c>
      <c r="L18" s="65">
        <v>139126</v>
      </c>
      <c r="M18" s="65">
        <v>27475</v>
      </c>
      <c r="N18" s="61">
        <v>44526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6</v>
      </c>
      <c r="C19" s="45" t="s">
        <v>371</v>
      </c>
      <c r="D19" s="65">
        <v>1843.15</v>
      </c>
      <c r="E19" s="63">
        <v>9383.23</v>
      </c>
      <c r="F19" s="76">
        <f>(D19-E19)/E19</f>
        <v>-0.80356977288204601</v>
      </c>
      <c r="G19" s="65">
        <v>341</v>
      </c>
      <c r="H19" s="63">
        <v>27</v>
      </c>
      <c r="I19" s="63">
        <f>G19/H19</f>
        <v>12.62962962962963</v>
      </c>
      <c r="J19" s="63">
        <v>10</v>
      </c>
      <c r="K19" s="63">
        <v>3</v>
      </c>
      <c r="L19" s="65">
        <v>33457.519999999997</v>
      </c>
      <c r="M19" s="65">
        <v>6975</v>
      </c>
      <c r="N19" s="61">
        <v>44540</v>
      </c>
      <c r="O19" s="60" t="s">
        <v>37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 t="s">
        <v>55</v>
      </c>
      <c r="C20" s="45" t="s">
        <v>400</v>
      </c>
      <c r="D20" s="65">
        <v>1549.2</v>
      </c>
      <c r="E20" s="63" t="s">
        <v>30</v>
      </c>
      <c r="F20" s="63" t="s">
        <v>30</v>
      </c>
      <c r="G20" s="65">
        <v>407</v>
      </c>
      <c r="H20" s="63">
        <v>10</v>
      </c>
      <c r="I20" s="63">
        <f>G20/H20</f>
        <v>40.700000000000003</v>
      </c>
      <c r="J20" s="63">
        <v>6</v>
      </c>
      <c r="K20" s="63">
        <v>1</v>
      </c>
      <c r="L20" s="65">
        <v>1549.2</v>
      </c>
      <c r="M20" s="65">
        <v>407</v>
      </c>
      <c r="N20" s="61">
        <v>44554</v>
      </c>
      <c r="O20" s="60" t="s">
        <v>48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>
        <v>7</v>
      </c>
      <c r="C21" s="45" t="s">
        <v>372</v>
      </c>
      <c r="D21" s="65">
        <v>984.28</v>
      </c>
      <c r="E21" s="63">
        <v>5702.06</v>
      </c>
      <c r="F21" s="76">
        <f>(D21-E21)/E21</f>
        <v>-0.82738168311101612</v>
      </c>
      <c r="G21" s="65">
        <v>185</v>
      </c>
      <c r="H21" s="63">
        <v>21</v>
      </c>
      <c r="I21" s="63">
        <f>G21/H21</f>
        <v>8.8095238095238102</v>
      </c>
      <c r="J21" s="63">
        <v>13</v>
      </c>
      <c r="K21" s="63">
        <v>2</v>
      </c>
      <c r="L21" s="65">
        <v>14175.98</v>
      </c>
      <c r="M21" s="65">
        <v>3308</v>
      </c>
      <c r="N21" s="61">
        <v>44547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8</v>
      </c>
      <c r="C22" s="45" t="s">
        <v>373</v>
      </c>
      <c r="D22" s="65">
        <v>696</v>
      </c>
      <c r="E22" s="63">
        <v>4223</v>
      </c>
      <c r="F22" s="76">
        <f>(D22-E22)/E22</f>
        <v>-0.83518825479516934</v>
      </c>
      <c r="G22" s="65">
        <v>93</v>
      </c>
      <c r="H22" s="63" t="s">
        <v>30</v>
      </c>
      <c r="I22" s="63" t="s">
        <v>30</v>
      </c>
      <c r="J22" s="63">
        <v>2</v>
      </c>
      <c r="K22" s="63">
        <v>3</v>
      </c>
      <c r="L22" s="65">
        <v>17951</v>
      </c>
      <c r="M22" s="65">
        <v>2732</v>
      </c>
      <c r="N22" s="61">
        <v>44540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128487.94999999998</v>
      </c>
      <c r="E23" s="58">
        <v>300944.33999999997</v>
      </c>
      <c r="F23" s="108">
        <f>(D23-E23)/E23</f>
        <v>-0.57305078407522136</v>
      </c>
      <c r="G23" s="58">
        <f t="shared" ref="G23" si="0">SUM(G13:G22)</f>
        <v>19146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107">
        <v>13</v>
      </c>
      <c r="C25" s="45" t="s">
        <v>274</v>
      </c>
      <c r="D25" s="65">
        <v>369.5</v>
      </c>
      <c r="E25" s="63">
        <v>1435</v>
      </c>
      <c r="F25" s="76">
        <f>(D25-E25)/E25</f>
        <v>-0.74250871080139369</v>
      </c>
      <c r="G25" s="65">
        <v>58</v>
      </c>
      <c r="H25" s="63">
        <v>3</v>
      </c>
      <c r="I25" s="63">
        <f>G25/H25</f>
        <v>19.333333333333332</v>
      </c>
      <c r="J25" s="63">
        <v>1</v>
      </c>
      <c r="K25" s="63">
        <v>15</v>
      </c>
      <c r="L25" s="65">
        <v>135996</v>
      </c>
      <c r="M25" s="65">
        <v>24282</v>
      </c>
      <c r="N25" s="61">
        <v>44456</v>
      </c>
      <c r="O25" s="60" t="s">
        <v>273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 t="s">
        <v>55</v>
      </c>
      <c r="C26" s="45" t="s">
        <v>403</v>
      </c>
      <c r="D26" s="65">
        <v>319.77999999999997</v>
      </c>
      <c r="E26" s="63" t="s">
        <v>30</v>
      </c>
      <c r="F26" s="63" t="s">
        <v>30</v>
      </c>
      <c r="G26" s="65">
        <v>56</v>
      </c>
      <c r="H26" s="63">
        <v>10</v>
      </c>
      <c r="I26" s="63">
        <f>G26/H26</f>
        <v>5.6</v>
      </c>
      <c r="J26" s="63">
        <v>5</v>
      </c>
      <c r="K26" s="63">
        <v>1</v>
      </c>
      <c r="L26" s="65">
        <v>610.09</v>
      </c>
      <c r="M26" s="65">
        <v>122</v>
      </c>
      <c r="N26" s="61">
        <v>44554</v>
      </c>
      <c r="O26" s="60" t="s">
        <v>167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  <c r="AA26" s="8"/>
      <c r="AB26" s="56"/>
    </row>
    <row r="27" spans="1:28" ht="25.35" customHeight="1">
      <c r="A27" s="59">
        <v>13</v>
      </c>
      <c r="B27" s="59">
        <v>18</v>
      </c>
      <c r="C27" s="45" t="s">
        <v>394</v>
      </c>
      <c r="D27" s="65">
        <v>207.5</v>
      </c>
      <c r="E27" s="63">
        <v>541</v>
      </c>
      <c r="F27" s="76">
        <f>(D27-E27)/E27</f>
        <v>-0.61645101663585955</v>
      </c>
      <c r="G27" s="65">
        <v>44</v>
      </c>
      <c r="H27" s="63" t="s">
        <v>30</v>
      </c>
      <c r="I27" s="63" t="s">
        <v>30</v>
      </c>
      <c r="J27" s="63">
        <v>2</v>
      </c>
      <c r="K27" s="63">
        <v>2</v>
      </c>
      <c r="L27" s="65">
        <v>921</v>
      </c>
      <c r="M27" s="65">
        <v>178</v>
      </c>
      <c r="N27" s="61">
        <v>44547</v>
      </c>
      <c r="O27" s="60" t="s">
        <v>218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20</v>
      </c>
      <c r="C28" s="45" t="s">
        <v>339</v>
      </c>
      <c r="D28" s="65">
        <v>205</v>
      </c>
      <c r="E28" s="63">
        <v>348.3</v>
      </c>
      <c r="F28" s="76">
        <f>(D28-E28)/E28</f>
        <v>-0.41142693080677578</v>
      </c>
      <c r="G28" s="65">
        <v>34</v>
      </c>
      <c r="H28" s="63">
        <v>2</v>
      </c>
      <c r="I28" s="63">
        <f>G28/H28</f>
        <v>17</v>
      </c>
      <c r="J28" s="63">
        <v>1</v>
      </c>
      <c r="K28" s="63">
        <v>6</v>
      </c>
      <c r="L28" s="65">
        <v>27542.959999999999</v>
      </c>
      <c r="M28" s="65">
        <v>4860</v>
      </c>
      <c r="N28" s="61">
        <v>44519</v>
      </c>
      <c r="O28" s="60" t="s">
        <v>345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9</v>
      </c>
      <c r="C29" s="45" t="s">
        <v>370</v>
      </c>
      <c r="D29" s="65">
        <v>200.05</v>
      </c>
      <c r="E29" s="63">
        <v>3751.43</v>
      </c>
      <c r="F29" s="76">
        <f>(D29-E29)/E29</f>
        <v>-0.94667366844110112</v>
      </c>
      <c r="G29" s="65">
        <v>28</v>
      </c>
      <c r="H29" s="63">
        <v>1</v>
      </c>
      <c r="I29" s="63">
        <f>G29/H29</f>
        <v>28</v>
      </c>
      <c r="J29" s="63">
        <v>1</v>
      </c>
      <c r="K29" s="63">
        <v>4</v>
      </c>
      <c r="L29" s="65">
        <v>24239.63</v>
      </c>
      <c r="M29" s="65">
        <v>3776</v>
      </c>
      <c r="N29" s="61">
        <v>44533</v>
      </c>
      <c r="O29" s="60" t="s">
        <v>27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</row>
    <row r="30" spans="1:28" ht="25.35" customHeight="1">
      <c r="A30" s="59">
        <v>16</v>
      </c>
      <c r="B30" s="93">
        <v>10</v>
      </c>
      <c r="C30" s="45" t="s">
        <v>368</v>
      </c>
      <c r="D30" s="65">
        <v>154.94999999999999</v>
      </c>
      <c r="E30" s="63">
        <v>3124.67</v>
      </c>
      <c r="F30" s="76">
        <f>(D30-E30)/E30</f>
        <v>-0.95041076337661268</v>
      </c>
      <c r="G30" s="65">
        <v>23</v>
      </c>
      <c r="H30" s="63">
        <v>1</v>
      </c>
      <c r="I30" s="63">
        <f>G30/H30</f>
        <v>23</v>
      </c>
      <c r="J30" s="63">
        <v>1</v>
      </c>
      <c r="K30" s="63">
        <v>4</v>
      </c>
      <c r="L30" s="65">
        <v>32485.29</v>
      </c>
      <c r="M30" s="65">
        <v>4912</v>
      </c>
      <c r="N30" s="61">
        <v>44533</v>
      </c>
      <c r="O30" s="60" t="s">
        <v>63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12</v>
      </c>
      <c r="C31" s="45" t="s">
        <v>369</v>
      </c>
      <c r="D31" s="65">
        <v>72.349999999999994</v>
      </c>
      <c r="E31" s="63">
        <v>1569.28</v>
      </c>
      <c r="F31" s="76">
        <f>(D31-E31)/E31</f>
        <v>-0.95389605424143564</v>
      </c>
      <c r="G31" s="65">
        <v>13</v>
      </c>
      <c r="H31" s="63">
        <v>2</v>
      </c>
      <c r="I31" s="63">
        <f>G31/H31</f>
        <v>6.5</v>
      </c>
      <c r="J31" s="63">
        <v>1</v>
      </c>
      <c r="K31" s="63">
        <v>4</v>
      </c>
      <c r="L31" s="65">
        <v>17468.93</v>
      </c>
      <c r="M31" s="65">
        <v>3644</v>
      </c>
      <c r="N31" s="61">
        <v>44533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66" t="s">
        <v>30</v>
      </c>
      <c r="C32" s="45" t="s">
        <v>401</v>
      </c>
      <c r="D32" s="65">
        <v>42</v>
      </c>
      <c r="E32" s="63" t="s">
        <v>30</v>
      </c>
      <c r="F32" s="63" t="s">
        <v>30</v>
      </c>
      <c r="G32" s="65">
        <v>7</v>
      </c>
      <c r="H32" s="63">
        <v>1</v>
      </c>
      <c r="I32" s="63"/>
      <c r="J32" s="63">
        <v>1</v>
      </c>
      <c r="K32" s="63" t="s">
        <v>30</v>
      </c>
      <c r="L32" s="65">
        <v>1235125</v>
      </c>
      <c r="M32" s="65">
        <v>210014</v>
      </c>
      <c r="N32" s="61">
        <v>43406</v>
      </c>
      <c r="O32" s="60" t="s">
        <v>402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63" t="s">
        <v>30</v>
      </c>
      <c r="C33" s="45" t="s">
        <v>297</v>
      </c>
      <c r="D33" s="65">
        <v>37.19</v>
      </c>
      <c r="E33" s="63" t="s">
        <v>30</v>
      </c>
      <c r="F33" s="63" t="s">
        <v>30</v>
      </c>
      <c r="G33" s="65">
        <v>7</v>
      </c>
      <c r="H33" s="63">
        <v>1</v>
      </c>
      <c r="I33" s="63">
        <f>G33/H33</f>
        <v>7</v>
      </c>
      <c r="J33" s="63">
        <v>1</v>
      </c>
      <c r="K33" s="63" t="s">
        <v>30</v>
      </c>
      <c r="L33" s="65">
        <v>14096.17</v>
      </c>
      <c r="M33" s="65">
        <v>2588</v>
      </c>
      <c r="N33" s="61">
        <v>44477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16"/>
      <c r="B34" s="16"/>
      <c r="C34" s="39" t="s">
        <v>405</v>
      </c>
      <c r="D34" s="58">
        <f>SUM(D23:D33)</f>
        <v>130096.26999999999</v>
      </c>
      <c r="E34" s="58">
        <v>313883.40999999997</v>
      </c>
      <c r="F34" s="108">
        <f t="shared" ref="F34" si="1">(D34-E34)/E34</f>
        <v>-0.5855267725044786</v>
      </c>
      <c r="G34" s="58">
        <f t="shared" ref="G34" si="2">SUM(G23:G33)</f>
        <v>19416</v>
      </c>
      <c r="H34" s="58"/>
      <c r="I34" s="19"/>
      <c r="J34" s="18"/>
      <c r="K34" s="20"/>
      <c r="L34" s="21"/>
      <c r="M34" s="25"/>
      <c r="N34" s="22"/>
      <c r="O34" s="77"/>
    </row>
    <row r="35" spans="1:26" ht="23.1" customHeight="1">
      <c r="R35" s="57"/>
    </row>
    <row r="36" spans="1:26" ht="17.25" customHeight="1">
      <c r="R36" s="57"/>
    </row>
    <row r="48" spans="1:26">
      <c r="R48" s="57"/>
    </row>
    <row r="52" spans="16:16">
      <c r="P52" s="57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2e073065-020e-4dce-99c7-95e5c43123bb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2022-02-21T15:24:19Z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