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321" documentId="8_{0ED153C5-7282-45CE-9B2D-CF21F2D500FA}" xr6:coauthVersionLast="47" xr6:coauthVersionMax="47" xr10:uidLastSave="{2654314F-406A-4F44-8023-E768E3857AD8}"/>
  <bookViews>
    <workbookView xWindow="-120" yWindow="-120" windowWidth="29040" windowHeight="15840" xr2:uid="{00000000-000D-0000-FFFF-FFFF00000000}"/>
  </bookViews>
  <sheets>
    <sheet name="04.08-04.14" sheetId="51" r:id="rId1"/>
    <sheet name="04.01-04.07" sheetId="50" r:id="rId2"/>
    <sheet name="03.25-03.31" sheetId="49" r:id="rId3"/>
    <sheet name="03.18-03.24" sheetId="48" r:id="rId4"/>
    <sheet name="03.11-03.17" sheetId="47" r:id="rId5"/>
    <sheet name="03.04-03.10" sheetId="46" r:id="rId6"/>
    <sheet name="02.25-03.03" sheetId="45" r:id="rId7"/>
    <sheet name="02.18-02.24" sheetId="44" r:id="rId8"/>
    <sheet name="02.11-02.17" sheetId="43" r:id="rId9"/>
    <sheet name="02.04-02.10" sheetId="42" r:id="rId10"/>
    <sheet name="01.28-02.03" sheetId="41" r:id="rId11"/>
    <sheet name="01.21-01.27" sheetId="40" r:id="rId12"/>
    <sheet name="01.14-01.20" sheetId="39" r:id="rId13"/>
    <sheet name="01.07-01.13" sheetId="38" r:id="rId14"/>
    <sheet name="12.31-01.06" sheetId="37" r:id="rId15"/>
    <sheet name="12.24-12.30" sheetId="36" r:id="rId16"/>
    <sheet name="12.17-12.23" sheetId="35" r:id="rId17"/>
    <sheet name="12.10-12.16" sheetId="34" r:id="rId18"/>
    <sheet name="12.03-12.09" sheetId="33" r:id="rId19"/>
    <sheet name="11.26-12.02" sheetId="32" r:id="rId20"/>
    <sheet name="11.19-11.25" sheetId="31" r:id="rId21"/>
    <sheet name="11.12-11.18" sheetId="30" r:id="rId22"/>
    <sheet name="11.05-11.11" sheetId="29" r:id="rId23"/>
    <sheet name="10.29-11.04" sheetId="28" r:id="rId24"/>
    <sheet name="10.22-10.28" sheetId="27" r:id="rId25"/>
    <sheet name="10.15-10.21" sheetId="26" r:id="rId26"/>
    <sheet name="10.08-10.14" sheetId="25" r:id="rId27"/>
    <sheet name="10.01-10.07" sheetId="24" r:id="rId28"/>
    <sheet name="09.24-09.30" sheetId="23" r:id="rId29"/>
    <sheet name="09.17-09.23" sheetId="22" r:id="rId30"/>
    <sheet name="09.10-09.16" sheetId="21" r:id="rId31"/>
    <sheet name="09.03-09.09" sheetId="20" r:id="rId32"/>
    <sheet name="08.27-09.02" sheetId="19" r:id="rId33"/>
    <sheet name="08.20-08.26" sheetId="18" r:id="rId34"/>
    <sheet name="08.13-08.19" sheetId="17" r:id="rId35"/>
    <sheet name="08.06-08.12" sheetId="16" r:id="rId36"/>
    <sheet name="07.30-08.05" sheetId="15" r:id="rId37"/>
    <sheet name="07.23-07.29" sheetId="14" r:id="rId38"/>
    <sheet name="07.16-07.22" sheetId="13" r:id="rId39"/>
    <sheet name="07.09-07.15" sheetId="12" r:id="rId40"/>
    <sheet name="07.02-07.08" sheetId="11" r:id="rId41"/>
    <sheet name="06.25-07.01" sheetId="10" r:id="rId42"/>
    <sheet name="06.18-06.24" sheetId="9" r:id="rId43"/>
    <sheet name="06.11-06.17" sheetId="8" r:id="rId44"/>
    <sheet name="06.04-06.10" sheetId="7" r:id="rId45"/>
    <sheet name="05.28-06.03" sheetId="6" r:id="rId46"/>
    <sheet name="05.21-05.27" sheetId="5" r:id="rId47"/>
    <sheet name="05.14-05.20" sheetId="4" r:id="rId48"/>
    <sheet name="05.07-05.13" sheetId="3" r:id="rId49"/>
    <sheet name="04.30-05.06" sheetId="2" r:id="rId50"/>
    <sheet name="04.28-29" sheetId="1" r:id="rId5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E52" i="8" l="1"/>
  <c r="E47" i="8"/>
  <c r="E35" i="8"/>
  <c r="G52" i="8"/>
  <c r="G47" i="8"/>
  <c r="G35" i="8"/>
  <c r="F44" i="4"/>
  <c r="D44" i="4"/>
  <c r="E44" i="4"/>
  <c r="E35" i="4"/>
  <c r="D35" i="4"/>
  <c r="F35" i="4"/>
  <c r="F47" i="8"/>
  <c r="G44" i="4"/>
  <c r="G35" i="4"/>
  <c r="F35" i="8"/>
  <c r="D35" i="8"/>
  <c r="D47" i="8"/>
  <c r="D52" i="8"/>
  <c r="F52" i="8"/>
</calcChain>
</file>

<file path=xl/sharedStrings.xml><?xml version="1.0" encoding="utf-8"?>
<sst xmlns="http://schemas.openxmlformats.org/spreadsheetml/2006/main" count="7868" uniqueCount="569">
  <si>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</si>
  <si>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</si>
  <si>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</si>
  <si>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</si>
  <si>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</si>
  <si>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</si>
  <si>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</si>
  <si>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</si>
  <si>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</si>
  <si>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</si>
  <si>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</si>
  <si>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</si>
  <si>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</si>
  <si>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</si>
  <si>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</si>
  <si>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</si>
  <si>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</si>
  <si>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</si>
  <si>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</si>
  <si>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</si>
  <si>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</si>
  <si>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</si>
  <si>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</si>
  <si>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</si>
  <si>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</si>
  <si>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</si>
  <si>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</si>
  <si>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</si>
  <si>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</si>
  <si>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</si>
  <si>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</si>
  <si>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</si>
  <si>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</si>
  <si>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</si>
  <si>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</si>
  <si>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</si>
  <si>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</si>
  <si>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</si>
  <si>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</si>
  <si>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</si>
  <si>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</si>
  <si>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</si>
  <si>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</si>
  <si>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</si>
  <si>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</si>
  <si>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</si>
  <si>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</si>
  <si>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</si>
  <si>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</si>
  <si>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</si>
  <si>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</si>
  <si>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</si>
  <si>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</si>
  <si>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</si>
  <si>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</si>
  <si>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</si>
  <si>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</si>
  <si>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</si>
  <si>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</si>
  <si>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</si>
  <si>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</si>
  <si>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</si>
  <si>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</si>
  <si>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</si>
  <si>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</si>
  <si>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</si>
  <si>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</si>
  <si>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</si>
  <si>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</si>
  <si>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</si>
  <si>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</si>
  <si>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</si>
  <si>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</si>
  <si>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</si>
  <si>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</si>
  <si>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</si>
  <si>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</si>
  <si>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</si>
  <si>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</si>
  <si>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</si>
  <si>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</si>
  <si>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</si>
  <si>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</si>
  <si>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</si>
  <si>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</si>
  <si>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</si>
  <si>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</si>
  <si>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</si>
  <si>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</si>
  <si>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</si>
  <si>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</si>
  <si>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</si>
  <si>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</si>
  <si>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</si>
  <si>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</si>
  <si>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</si>
  <si>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</si>
  <si>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</si>
  <si>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</si>
  <si>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</si>
  <si>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</si>
  <si>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</si>
  <si>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</si>
  <si>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</si>
  <si>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</si>
  <si>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</si>
  <si>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</si>
  <si>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</si>
  <si>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</si>
  <si>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</si>
  <si>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</si>
  <si>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</si>
  <si>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</si>
  <si>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</si>
  <si>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</si>
  <si>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</si>
  <si>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</si>
  <si>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</si>
  <si>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</si>
  <si>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</si>
  <si>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</si>
  <si>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</si>
  <si>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</si>
  <si>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</si>
  <si>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</si>
  <si>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</si>
  <si>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</si>
  <si>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</si>
  <si>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</si>
  <si>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</si>
  <si>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</si>
  <si>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</si>
  <si>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</si>
  <si>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</si>
  <si>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</si>
  <si>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</si>
  <si>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</si>
  <si>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</si>
  <si>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</si>
  <si>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</si>
  <si>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</si>
  <si>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</si>
  <si>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</si>
  <si>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</si>
  <si>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</si>
  <si>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</si>
  <si>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</si>
  <si>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</si>
  <si>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</si>
  <si>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</si>
  <si>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</si>
  <si>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</si>
  <si>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</si>
  <si>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</si>
  <si>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</si>
  <si>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</si>
  <si>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</si>
  <si>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</si>
  <si>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</si>
  <si>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</si>
  <si>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</si>
  <si>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</si>
  <si>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</si>
  <si>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</si>
  <si>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</si>
  <si>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</si>
  <si>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</si>
  <si>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</si>
  <si>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</si>
  <si>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</si>
  <si>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</si>
  <si>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</si>
  <si>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</si>
  <si>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</si>
  <si>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</si>
  <si>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</si>
  <si>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</si>
  <si>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</si>
  <si>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</si>
  <si>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</si>
  <si>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</si>
  <si>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</si>
  <si>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</si>
  <si>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</si>
  <si>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</si>
  <si>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</si>
  <si>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</si>
  <si>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</si>
  <si>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</si>
  <si>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</si>
  <si>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</si>
  <si>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</si>
  <si>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</si>
  <si>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</si>
  <si>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</si>
  <si>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</si>
  <si>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</si>
  <si>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</si>
  <si>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</si>
  <si>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</si>
  <si>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</si>
  <si>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</si>
  <si>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</si>
  <si>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</si>
  <si>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</si>
  <si>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</si>
  <si>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</si>
  <si>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</si>
  <si>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</si>
  <si>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</si>
  <si>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</si>
  <si>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</si>
  <si>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</si>
  <si>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</si>
  <si>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</si>
  <si>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</si>
  <si>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</si>
  <si>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</si>
  <si>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</si>
  <si>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</si>
  <si>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</si>
  <si>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</si>
  <si>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</si>
  <si>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</si>
  <si>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</si>
  <si>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</si>
  <si>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</si>
  <si>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</si>
  <si>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</si>
  <si>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</si>
  <si>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</si>
  <si>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</si>
  <si>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</si>
  <si>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</si>
  <si>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</si>
  <si>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</si>
  <si>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</si>
  <si>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</si>
  <si>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</si>
  <si>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</si>
  <si>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</si>
  <si>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</si>
  <si>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</si>
  <si>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</si>
  <si>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</si>
  <si>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</si>
  <si>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</si>
  <si>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</si>
  <si>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</si>
  <si>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</si>
  <si>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</si>
  <si>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</si>
  <si>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</si>
  <si>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</si>
  <si>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</si>
  <si>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</si>
  <si>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</si>
  <si>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</si>
  <si>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</si>
  <si>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</si>
  <si>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</si>
  <si>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</si>
  <si>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</si>
  <si>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</si>
  <si>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</si>
  <si>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</si>
  <si>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</si>
  <si>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</si>
  <si>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</si>
  <si>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</si>
  <si>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</si>
  <si>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</si>
  <si>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</si>
  <si>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</si>
  <si>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</si>
  <si>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</si>
  <si>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</si>
  <si>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</si>
  <si>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</si>
  <si>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</si>
  <si>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</si>
  <si>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</si>
  <si>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</si>
  <si>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</si>
  <si>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</si>
  <si>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</si>
  <si>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</si>
  <si>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</si>
  <si>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</si>
  <si>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</si>
  <si>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</si>
  <si>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</si>
  <si>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</si>
  <si>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</si>
  <si>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</si>
  <si>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</si>
  <si>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</si>
  <si>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</si>
  <si>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</si>
  <si>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</si>
  <si>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</si>
  <si>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</si>
  <si>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</si>
  <si>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</si>
  <si>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</si>
  <si>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</si>
  <si>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</si>
  <si>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</si>
  <si>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</si>
  <si>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</si>
  <si>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</si>
  <si>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</si>
  <si>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</si>
  <si>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</si>
  <si>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</si>
  <si>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</si>
  <si>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</si>
  <si>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</si>
  <si>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</si>
  <si>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</si>
  <si>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</si>
  <si>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</si>
  <si>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</si>
  <si>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</si>
  <si>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</si>
  <si>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</si>
  <si>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</si>
  <si>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</si>
  <si>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</si>
  <si>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</si>
  <si>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</si>
  <si>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</si>
  <si>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</si>
  <si>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</si>
  <si>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</si>
  <si>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</si>
  <si>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</si>
  <si>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</si>
  <si>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</si>
  <si>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</si>
  <si>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</si>
  <si>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</si>
  <si>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</si>
  <si>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</si>
  <si>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</si>
  <si>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</si>
  <si>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</si>
  <si>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</si>
  <si>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</si>
  <si>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</si>
  <si>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</si>
  <si>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</si>
  <si>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</si>
  <si>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</si>
  <si>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</si>
  <si>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</si>
  <si>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</si>
  <si>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</si>
  <si>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</si>
  <si>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</si>
  <si>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</si>
  <si>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</si>
  <si>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</si>
  <si>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</si>
  <si>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</si>
  <si>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</si>
  <si>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</si>
  <si>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</si>
  <si>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</si>
  <si>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</si>
  <si>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</si>
  <si>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</si>
  <si>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</si>
  <si>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</si>
  <si>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</si>
  <si>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</si>
  <si>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</si>
  <si>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</si>
  <si>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</si>
  <si>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</si>
  <si>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</si>
  <si>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</si>
  <si>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</si>
  <si>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</si>
  <si>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</si>
  <si>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</si>
  <si>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</si>
  <si>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</si>
  <si>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</si>
  <si>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</si>
  <si>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</si>
  <si>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</si>
  <si>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</si>
  <si>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</si>
  <si>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</si>
  <si>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</si>
  <si>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</si>
  <si>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</si>
  <si>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</si>
  <si>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</si>
  <si>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</si>
  <si>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</si>
  <si>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</si>
  <si>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</si>
  <si>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</si>
  <si>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</si>
  <si>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</si>
  <si>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</si>
  <si>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</si>
  <si>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</si>
  <si>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</si>
  <si>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</si>
  <si>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</si>
  <si>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</si>
  <si>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</si>
  <si>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</si>
  <si>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</si>
  <si>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</si>
  <si>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</si>
  <si>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</si>
  <si>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</si>
  <si>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</si>
  <si>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</si>
  <si>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</si>
  <si>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</si>
  <si>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</si>
  <si>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</si>
  <si>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</si>
  <si>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</si>
  <si>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</si>
  <si>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</si>
  <si>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</si>
  <si>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</si>
  <si>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</si>
  <si>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</si>
  <si>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</si>
  <si>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</si>
  <si>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</si>
  <si>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</si>
  <si>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</si>
  <si>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</si>
  <si>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</si>
  <si>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</si>
  <si>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</si>
  <si>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</si>
  <si>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</si>
  <si>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</si>
  <si>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</si>
  <si>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</si>
  <si>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</si>
  <si>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</si>
  <si>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</si>
  <si>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</si>
  <si>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</si>
  <si>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</si>
  <si>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</si>
  <si>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</si>
  <si>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</si>
  <si>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</si>
  <si>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</si>
  <si>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</si>
  <si>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</si>
  <si>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</si>
  <si>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</si>
  <si>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</si>
  <si>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</si>
  <si>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</si>
  <si>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</si>
  <si>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</si>
  <si>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</si>
  <si>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</si>
  <si>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</si>
  <si>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</si>
  <si>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</si>
  <si>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</si>
  <si>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</si>
  <si>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</si>
  <si>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</si>
  <si>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</si>
  <si>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</si>
  <si>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</si>
  <si>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</si>
  <si>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</si>
  <si>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</si>
  <si>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</si>
  <si>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</si>
  <si>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</si>
  <si>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</si>
  <si>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</si>
  <si>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</si>
  <si>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</si>
  <si>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</si>
  <si>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</si>
  <si>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</si>
  <si>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</si>
  <si>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</si>
  <si>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</si>
  <si>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</si>
  <si>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</si>
  <si>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</si>
  <si>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</si>
  <si>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</si>
  <si>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</si>
  <si>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</si>
  <si>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</si>
  <si>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</si>
  <si>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</si>
  <si>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</si>
  <si>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</si>
  <si>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</si>
  <si>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</si>
  <si>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</si>
  <si>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</si>
  <si>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</si>
  <si>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</si>
  <si>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</si>
  <si>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</si>
  <si>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</si>
  <si>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</si>
  <si>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</si>
  <si>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</si>
  <si>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</si>
  <si>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</si>
  <si>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</si>
  <si>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</si>
  <si>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</si>
  <si>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</si>
  <si>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</si>
  <si>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</si>
  <si>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</si>
  <si>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</si>
  <si>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</si>
  <si>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</si>
  <si>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</si>
  <si>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</si>
  <si>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</si>
  <si>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</si>
  <si>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</si>
  <si>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</si>
  <si>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</si>
  <si>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</si>
  <si>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</si>
  <si>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</si>
  <si>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</si>
  <si>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</si>
  <si>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</si>
  <si>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</si>
  <si>
    <t>Ežiukas Sonic 2 (Sonic The Hedgehog 2)</t>
  </si>
  <si>
    <t>Išgyvenęs (The Survivor)</t>
  </si>
  <si>
    <t>Drugelio Širdis</t>
  </si>
  <si>
    <t>Prarastas miestas (The Lost City)</t>
  </si>
  <si>
    <t>April 1 - 7</t>
  </si>
  <si>
    <t>Kovo 25 - 31</t>
  </si>
  <si>
    <t>Balandžio 1 - 7</t>
  </si>
  <si>
    <t>April 1 -7 Lithuanian top</t>
  </si>
  <si>
    <t>Balandžio 1 - 7 d. Lietuvos kino teatruose rodytų filmų topas</t>
  </si>
  <si>
    <t>Kovo 18 - 24</t>
  </si>
  <si>
    <t>Kovo 11 - 17</t>
  </si>
  <si>
    <t>April 8 - 14</t>
  </si>
  <si>
    <t>Balandžio 8 - 14</t>
  </si>
  <si>
    <t>April 8 -14 Lithuanian top</t>
  </si>
  <si>
    <t>Balandžio 8 - 14 d. Lietuvos kino teatruose rodytų filmų topas</t>
  </si>
  <si>
    <t>Piligrimai</t>
  </si>
  <si>
    <t>KINO PAVASARIS Distribution</t>
  </si>
  <si>
    <t>Gyvenimo kaina</t>
  </si>
  <si>
    <t>Vikingas (The Northman)</t>
  </si>
  <si>
    <t>Fantastiniai gyvūnai. Dumbldoro paslaptys (Fantastic Beasts: The Secrets of Dumbledore)</t>
  </si>
  <si>
    <t>Fantastiniai gyvūnai ir kur juos rasti (Fantastic Beasts: And Where To Find Them)</t>
  </si>
  <si>
    <t>Fantastiniai gyvūnai. Grindelvaldo piktadarystės (Fantastic Beasts: Crimes of Grindelwald)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</si>
</sst>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9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8" fontId="29" fillId="0" borderId="0" xfId="0" applyNumberFormat="1" applyFont="1"/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abSelected="1" zoomScale="60" zoomScaleNormal="60" workbookViewId="0">
      <selection activeCell="T31" sqref="T31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85546875" style="345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560</v>
      </c>
      <c r="F1" s="235"/>
      <c r="G1" s="235"/>
      <c r="H1" s="235"/>
      <c r="I1" s="235"/>
    </row>
    <row r="2" spans="1:29" ht="19.5" customHeight="1">
      <c r="E2" s="235" t="s">
        <v>561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Y5" s="33"/>
    </row>
    <row r="6" spans="1:29">
      <c r="A6" s="386"/>
      <c r="B6" s="386"/>
      <c r="C6" s="389"/>
      <c r="D6" s="237" t="s">
        <v>558</v>
      </c>
      <c r="E6" s="237" t="s">
        <v>551</v>
      </c>
      <c r="F6" s="389"/>
      <c r="G6" s="389" t="s">
        <v>558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Y8" s="33"/>
    </row>
    <row r="9" spans="1:29" ht="15" customHeight="1">
      <c r="A9" s="385"/>
      <c r="B9" s="385"/>
      <c r="C9" s="388" t="s">
        <v>13</v>
      </c>
      <c r="D9" s="382"/>
      <c r="E9" s="382"/>
      <c r="F9" s="388" t="s">
        <v>15</v>
      </c>
      <c r="G9" s="382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  <c r="V9" s="347"/>
      <c r="W9" s="346"/>
      <c r="Y9" s="346"/>
      <c r="Z9" s="347"/>
    </row>
    <row r="10" spans="1:29">
      <c r="A10" s="386"/>
      <c r="B10" s="386"/>
      <c r="C10" s="389"/>
      <c r="D10" s="237" t="s">
        <v>559</v>
      </c>
      <c r="E10" s="237" t="s">
        <v>553</v>
      </c>
      <c r="F10" s="389"/>
      <c r="G10" s="237" t="s">
        <v>559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  <c r="V10" s="347"/>
      <c r="W10" s="346"/>
      <c r="Y10" s="346"/>
      <c r="Z10" s="347"/>
    </row>
    <row r="11" spans="1:29">
      <c r="A11" s="386"/>
      <c r="B11" s="386"/>
      <c r="C11" s="389"/>
      <c r="D11" s="383" t="s">
        <v>14</v>
      </c>
      <c r="E11" s="237" t="s">
        <v>14</v>
      </c>
      <c r="F11" s="389"/>
      <c r="G11" s="383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86"/>
      <c r="B12" s="387"/>
      <c r="C12" s="390"/>
      <c r="D12" s="384"/>
      <c r="E12" s="238" t="s">
        <v>2</v>
      </c>
      <c r="F12" s="390"/>
      <c r="G12" s="384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547</v>
      </c>
      <c r="D13" s="353">
        <v>76622.42</v>
      </c>
      <c r="E13" s="352">
        <v>86238.9</v>
      </c>
      <c r="F13" s="356">
        <f t="shared" ref="F13" si="0">(D13-E13)/E13</f>
        <v>-0.11150977111257213</v>
      </c>
      <c r="G13" s="353">
        <v>14504</v>
      </c>
      <c r="H13" s="352">
        <v>307</v>
      </c>
      <c r="I13" s="352">
        <f t="shared" ref="I13" si="1">G13/H13</f>
        <v>47.244299674267104</v>
      </c>
      <c r="J13" s="352">
        <v>20</v>
      </c>
      <c r="K13" s="352">
        <v>2</v>
      </c>
      <c r="L13" s="353">
        <v>162861</v>
      </c>
      <c r="M13" s="353">
        <v>30973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4" t="s">
        <v>67</v>
      </c>
      <c r="C14" s="354" t="s">
        <v>550</v>
      </c>
      <c r="D14" s="353">
        <v>75890.070000000007</v>
      </c>
      <c r="E14" s="352" t="s">
        <v>30</v>
      </c>
      <c r="F14" s="352" t="s">
        <v>30</v>
      </c>
      <c r="G14" s="353">
        <v>10223</v>
      </c>
      <c r="H14" s="352">
        <v>281</v>
      </c>
      <c r="I14" s="352">
        <f>G14/H14</f>
        <v>36.380782918149464</v>
      </c>
      <c r="J14" s="352">
        <v>17</v>
      </c>
      <c r="K14" s="352">
        <v>1</v>
      </c>
      <c r="L14" s="353">
        <v>79887</v>
      </c>
      <c r="M14" s="353">
        <v>10756</v>
      </c>
      <c r="N14" s="351">
        <v>44659</v>
      </c>
      <c r="O14" s="350" t="s">
        <v>113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63" t="s">
        <v>67</v>
      </c>
      <c r="C15" s="354" t="s">
        <v>549</v>
      </c>
      <c r="D15" s="353">
        <v>46535.839999999997</v>
      </c>
      <c r="E15" s="352" t="s">
        <v>30</v>
      </c>
      <c r="F15" s="352" t="s">
        <v>30</v>
      </c>
      <c r="G15" s="353">
        <v>10926</v>
      </c>
      <c r="H15" s="352">
        <v>297</v>
      </c>
      <c r="I15" s="352">
        <f>G15/H15</f>
        <v>36.787878787878789</v>
      </c>
      <c r="J15" s="352">
        <v>21</v>
      </c>
      <c r="K15" s="352">
        <v>1</v>
      </c>
      <c r="L15" s="353">
        <v>46983.44</v>
      </c>
      <c r="M15" s="353">
        <v>11006</v>
      </c>
      <c r="N15" s="351">
        <v>44659</v>
      </c>
      <c r="O15" s="350" t="s">
        <v>27</v>
      </c>
      <c r="P15" s="347"/>
      <c r="Q15" s="359"/>
      <c r="R15" s="359"/>
      <c r="S15" s="335"/>
      <c r="T15" s="359"/>
      <c r="V15" s="360"/>
      <c r="W15" s="33"/>
      <c r="X15" s="8"/>
      <c r="Y15" s="361"/>
      <c r="Z15" s="360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546</v>
      </c>
      <c r="D16" s="353">
        <v>25006.39</v>
      </c>
      <c r="E16" s="352">
        <v>56857.21</v>
      </c>
      <c r="F16" s="356">
        <f>(D16-E16)/E16</f>
        <v>-0.56018963997705828</v>
      </c>
      <c r="G16" s="353">
        <v>3641</v>
      </c>
      <c r="H16" s="352">
        <v>171</v>
      </c>
      <c r="I16" s="352">
        <f>G16/H16</f>
        <v>21.292397660818715</v>
      </c>
      <c r="J16" s="352">
        <v>12</v>
      </c>
      <c r="K16" s="352">
        <v>2</v>
      </c>
      <c r="L16" s="353">
        <v>85785.44</v>
      </c>
      <c r="M16" s="353">
        <v>11812</v>
      </c>
      <c r="N16" s="351">
        <v>44652</v>
      </c>
      <c r="O16" s="350" t="s">
        <v>73</v>
      </c>
      <c r="P16" s="347"/>
      <c r="Q16" s="361"/>
      <c r="R16" s="391"/>
      <c r="S16" s="359"/>
      <c r="T16" s="359"/>
      <c r="U16" s="359"/>
      <c r="V16" s="360"/>
      <c r="W16" s="360"/>
      <c r="X16" s="346"/>
      <c r="Y16" s="361"/>
      <c r="Z16" s="8"/>
      <c r="AA16" s="361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522</v>
      </c>
      <c r="D17" s="353">
        <v>24219.37</v>
      </c>
      <c r="E17" s="352">
        <v>22988.07</v>
      </c>
      <c r="F17" s="356">
        <f>(D17-E17)/E17</f>
        <v>5.3562565278424824E-2</v>
      </c>
      <c r="G17" s="353">
        <v>4840</v>
      </c>
      <c r="H17" s="352">
        <v>146</v>
      </c>
      <c r="I17" s="352">
        <f>G17/H17</f>
        <v>33.150684931506852</v>
      </c>
      <c r="J17" s="352">
        <v>10</v>
      </c>
      <c r="K17" s="352">
        <v>5</v>
      </c>
      <c r="L17" s="353">
        <v>188144</v>
      </c>
      <c r="M17" s="353">
        <v>37510</v>
      </c>
      <c r="N17" s="351">
        <v>44631</v>
      </c>
      <c r="O17" s="350" t="s">
        <v>32</v>
      </c>
      <c r="P17" s="347"/>
      <c r="Q17" s="359"/>
      <c r="R17" s="359"/>
      <c r="S17" s="335"/>
      <c r="T17" s="347"/>
      <c r="U17" s="347"/>
      <c r="V17" s="347"/>
      <c r="W17" s="360"/>
      <c r="X17" s="346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4</v>
      </c>
      <c r="C18" s="354" t="s">
        <v>530</v>
      </c>
      <c r="D18" s="353">
        <v>17279.84</v>
      </c>
      <c r="E18" s="352">
        <v>22311.279999999999</v>
      </c>
      <c r="F18" s="356">
        <f>(D18-E18)/E18</f>
        <v>-0.225511041948288</v>
      </c>
      <c r="G18" s="353">
        <v>3401</v>
      </c>
      <c r="H18" s="352">
        <v>135</v>
      </c>
      <c r="I18" s="352">
        <f>G18/H18</f>
        <v>25.192592592592593</v>
      </c>
      <c r="J18" s="352">
        <v>9</v>
      </c>
      <c r="K18" s="352">
        <v>4</v>
      </c>
      <c r="L18" s="353">
        <v>112500</v>
      </c>
      <c r="M18" s="353">
        <v>22194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V18" s="360"/>
      <c r="W18" s="360"/>
      <c r="X18" s="346"/>
      <c r="Y18" s="361"/>
      <c r="Z18" s="8"/>
      <c r="AA18" s="361"/>
      <c r="AB18" s="346"/>
      <c r="AC18" s="346"/>
    </row>
    <row r="19" spans="1:29" ht="25.35" customHeight="1">
      <c r="A19" s="349">
        <v>7</v>
      </c>
      <c r="B19" s="363" t="s">
        <v>67</v>
      </c>
      <c r="C19" s="354" t="s">
        <v>562</v>
      </c>
      <c r="D19" s="353">
        <v>16133.72</v>
      </c>
      <c r="E19" s="352" t="s">
        <v>30</v>
      </c>
      <c r="F19" s="352" t="s">
        <v>30</v>
      </c>
      <c r="G19" s="353">
        <v>2734</v>
      </c>
      <c r="H19" s="352">
        <v>148</v>
      </c>
      <c r="I19" s="352">
        <f>G19/H19</f>
        <v>18.472972972972972</v>
      </c>
      <c r="J19" s="352">
        <v>20</v>
      </c>
      <c r="K19" s="352">
        <v>1</v>
      </c>
      <c r="L19" s="353">
        <v>22912.11</v>
      </c>
      <c r="M19" s="353">
        <v>4234</v>
      </c>
      <c r="N19" s="351">
        <v>44659</v>
      </c>
      <c r="O19" s="350" t="s">
        <v>563</v>
      </c>
      <c r="P19" s="347"/>
      <c r="Q19" s="359"/>
      <c r="R19" s="359"/>
      <c r="S19" s="359"/>
      <c r="T19" s="359"/>
      <c r="V19" s="347"/>
      <c r="W19" s="346"/>
      <c r="X19" s="8"/>
      <c r="Y19" s="8"/>
      <c r="Z19" s="346"/>
      <c r="AA19" s="347"/>
      <c r="AC19" s="346"/>
    </row>
    <row r="20" spans="1:29" ht="25.35" customHeight="1">
      <c r="A20" s="349">
        <v>8</v>
      </c>
      <c r="B20" s="49" t="s">
        <v>40</v>
      </c>
      <c r="C20" s="354" t="s">
        <v>566</v>
      </c>
      <c r="D20" s="353">
        <v>14883.68</v>
      </c>
      <c r="E20" s="352" t="s">
        <v>30</v>
      </c>
      <c r="F20" s="352" t="s">
        <v>30</v>
      </c>
      <c r="G20" s="353">
        <v>2048</v>
      </c>
      <c r="H20" s="352">
        <v>14</v>
      </c>
      <c r="I20" s="352">
        <f>G20/H20</f>
        <v>146.28571428571428</v>
      </c>
      <c r="J20" s="352">
        <v>8</v>
      </c>
      <c r="K20" s="352">
        <v>0</v>
      </c>
      <c r="L20" s="353">
        <v>14883.68</v>
      </c>
      <c r="M20" s="353">
        <v>2048</v>
      </c>
      <c r="N20" s="351" t="s">
        <v>190</v>
      </c>
      <c r="O20" s="350" t="s">
        <v>34</v>
      </c>
      <c r="P20" s="347"/>
      <c r="Q20" s="359"/>
      <c r="R20" s="359"/>
      <c r="S20" s="335"/>
      <c r="T20" s="359"/>
      <c r="V20" s="360"/>
      <c r="W20" s="346"/>
      <c r="X20" s="8"/>
      <c r="Y20" s="361"/>
      <c r="Z20" s="360"/>
      <c r="AA20" s="361"/>
      <c r="AB20" s="346"/>
      <c r="AC20" s="346"/>
    </row>
    <row r="21" spans="1:29" ht="25.35" customHeight="1">
      <c r="A21" s="349">
        <v>9</v>
      </c>
      <c r="B21" s="362">
        <v>5</v>
      </c>
      <c r="C21" s="354" t="s">
        <v>515</v>
      </c>
      <c r="D21" s="353">
        <v>13656.25</v>
      </c>
      <c r="E21" s="352">
        <v>18969.12</v>
      </c>
      <c r="F21" s="356">
        <f>(D21-E21)/E21</f>
        <v>-0.28007994045058493</v>
      </c>
      <c r="G21" s="353">
        <v>2127</v>
      </c>
      <c r="H21" s="352">
        <v>78</v>
      </c>
      <c r="I21" s="352">
        <f>G21/H21</f>
        <v>27.26923076923077</v>
      </c>
      <c r="J21" s="352">
        <v>9</v>
      </c>
      <c r="K21" s="352">
        <v>6</v>
      </c>
      <c r="L21" s="353">
        <v>355083.45</v>
      </c>
      <c r="M21" s="353">
        <v>50502</v>
      </c>
      <c r="N21" s="351">
        <v>44624</v>
      </c>
      <c r="O21" s="350" t="s">
        <v>34</v>
      </c>
      <c r="P21" s="347"/>
      <c r="Q21" s="8"/>
      <c r="R21" s="361"/>
      <c r="S21" s="346"/>
      <c r="T21" s="346"/>
      <c r="V21" s="347"/>
      <c r="W21" s="347"/>
      <c r="X21" s="347"/>
      <c r="Y21" s="346"/>
      <c r="Z21" s="346"/>
    </row>
    <row r="22" spans="1:29" ht="25.35" customHeight="1">
      <c r="A22" s="349">
        <v>10</v>
      </c>
      <c r="B22" s="362">
        <v>6</v>
      </c>
      <c r="C22" s="354" t="s">
        <v>496</v>
      </c>
      <c r="D22" s="353">
        <v>5673.28</v>
      </c>
      <c r="E22" s="352">
        <v>9002.25</v>
      </c>
      <c r="F22" s="356">
        <f>(D22-E22)/E22</f>
        <v>-0.36979310727873588</v>
      </c>
      <c r="G22" s="353">
        <v>856</v>
      </c>
      <c r="H22" s="352">
        <v>35</v>
      </c>
      <c r="I22" s="352">
        <f>G22/H22</f>
        <v>24.457142857142856</v>
      </c>
      <c r="J22" s="352">
        <v>4</v>
      </c>
      <c r="K22" s="352">
        <v>8</v>
      </c>
      <c r="L22" s="353">
        <v>240689.32</v>
      </c>
      <c r="M22" s="353">
        <v>34950</v>
      </c>
      <c r="N22" s="351">
        <v>44610</v>
      </c>
      <c r="O22" s="350" t="s">
        <v>73</v>
      </c>
      <c r="P22" s="347"/>
      <c r="Q22" s="359"/>
      <c r="R22" s="359"/>
      <c r="S22" s="335"/>
      <c r="T22" s="359"/>
      <c r="V22" s="360"/>
      <c r="W22" s="33"/>
      <c r="X22" s="8"/>
      <c r="Y22" s="361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315900.86</v>
      </c>
      <c r="E23" s="348">
        <v>240668.32999999996</v>
      </c>
      <c r="F23" s="108">
        <f>(D23-E23)/E23</f>
        <v>0.31259837968709903</v>
      </c>
      <c r="G23" s="348">
        <f t="shared" ref="E23:G23" si="2">SUM(G13:G22)</f>
        <v>55300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548</v>
      </c>
      <c r="D25" s="353">
        <v>3012.67</v>
      </c>
      <c r="E25" s="352">
        <v>7704.68</v>
      </c>
      <c r="F25" s="356">
        <f>(D25-E25)/E25</f>
        <v>-0.60898181365092385</v>
      </c>
      <c r="G25" s="353">
        <v>450</v>
      </c>
      <c r="H25" s="352">
        <v>31</v>
      </c>
      <c r="I25" s="352">
        <f>G25/H25</f>
        <v>14.516129032258064</v>
      </c>
      <c r="J25" s="352">
        <v>10</v>
      </c>
      <c r="K25" s="352">
        <v>2</v>
      </c>
      <c r="L25" s="353">
        <v>10717</v>
      </c>
      <c r="M25" s="353">
        <v>1638</v>
      </c>
      <c r="N25" s="351">
        <v>44652</v>
      </c>
      <c r="O25" s="350" t="s">
        <v>33</v>
      </c>
      <c r="P25" s="347"/>
      <c r="Q25" s="359"/>
      <c r="R25" s="359"/>
      <c r="S25" s="359"/>
      <c r="V25" s="346"/>
      <c r="W25" s="33"/>
      <c r="X25" s="346"/>
      <c r="Y25" s="347"/>
      <c r="Z25" s="8"/>
      <c r="AA25" s="346"/>
      <c r="AC25" s="346"/>
    </row>
    <row r="26" spans="1:29" ht="25.35" customHeight="1">
      <c r="A26" s="349">
        <v>12</v>
      </c>
      <c r="B26" s="349">
        <v>8</v>
      </c>
      <c r="C26" s="354" t="s">
        <v>537</v>
      </c>
      <c r="D26" s="353">
        <v>2507.8200000000002</v>
      </c>
      <c r="E26" s="352">
        <v>7515.83</v>
      </c>
      <c r="F26" s="356">
        <f>(D26-E26)/E26</f>
        <v>-0.6663282697985452</v>
      </c>
      <c r="G26" s="353">
        <v>385</v>
      </c>
      <c r="H26" s="352">
        <v>29</v>
      </c>
      <c r="I26" s="352">
        <f>G26/H26</f>
        <v>13.275862068965518</v>
      </c>
      <c r="J26" s="352">
        <v>5</v>
      </c>
      <c r="K26" s="352">
        <v>4</v>
      </c>
      <c r="L26" s="353">
        <v>48851.54</v>
      </c>
      <c r="M26" s="353">
        <v>7753</v>
      </c>
      <c r="N26" s="351">
        <v>44638</v>
      </c>
      <c r="O26" s="350" t="s">
        <v>27</v>
      </c>
      <c r="P26" s="347"/>
      <c r="Q26" s="359"/>
      <c r="R26" s="359"/>
      <c r="S26" s="335"/>
      <c r="T26" s="360"/>
      <c r="U26" s="360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52" t="s">
        <v>30</v>
      </c>
      <c r="C27" s="354" t="s">
        <v>567</v>
      </c>
      <c r="D27" s="353">
        <v>2314.5</v>
      </c>
      <c r="E27" s="352" t="s">
        <v>30</v>
      </c>
      <c r="F27" s="352" t="s">
        <v>30</v>
      </c>
      <c r="G27" s="353">
        <v>412</v>
      </c>
      <c r="H27" s="352">
        <v>5</v>
      </c>
      <c r="I27" s="352">
        <f>G27/H27</f>
        <v>82.4</v>
      </c>
      <c r="J27" s="352">
        <v>5</v>
      </c>
      <c r="K27" s="352" t="s">
        <v>30</v>
      </c>
      <c r="L27" s="353">
        <v>300491.96999999997</v>
      </c>
      <c r="M27" s="353">
        <v>55591</v>
      </c>
      <c r="N27" s="351">
        <v>42692</v>
      </c>
      <c r="O27" s="350" t="s">
        <v>34</v>
      </c>
      <c r="P27" s="347"/>
      <c r="Q27" s="359"/>
      <c r="R27" s="359"/>
      <c r="S27" s="335"/>
      <c r="T27" s="359"/>
      <c r="U27" s="33"/>
      <c r="V27" s="33"/>
      <c r="W27" s="33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52" t="s">
        <v>30</v>
      </c>
      <c r="C28" s="354" t="s">
        <v>568</v>
      </c>
      <c r="D28" s="353">
        <v>2314.5</v>
      </c>
      <c r="E28" s="352" t="s">
        <v>30</v>
      </c>
      <c r="F28" s="352" t="s">
        <v>30</v>
      </c>
      <c r="G28" s="353">
        <v>412</v>
      </c>
      <c r="H28" s="352">
        <v>5</v>
      </c>
      <c r="I28" s="352">
        <f>G28/H28</f>
        <v>82.4</v>
      </c>
      <c r="J28" s="352">
        <v>5</v>
      </c>
      <c r="K28" s="352" t="s">
        <v>30</v>
      </c>
      <c r="L28" s="353">
        <v>290980.46999999997</v>
      </c>
      <c r="M28" s="353">
        <v>48531</v>
      </c>
      <c r="N28" s="351">
        <v>43410</v>
      </c>
      <c r="O28" s="350" t="s">
        <v>34</v>
      </c>
      <c r="P28" s="347"/>
      <c r="Q28" s="359"/>
      <c r="R28" s="359"/>
      <c r="S28" s="335"/>
      <c r="T28" s="359"/>
      <c r="U28" s="33"/>
      <c r="V28" s="33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2">
        <v>15</v>
      </c>
      <c r="C29" s="354" t="s">
        <v>519</v>
      </c>
      <c r="D29" s="353">
        <v>2106.5500000000002</v>
      </c>
      <c r="E29" s="352">
        <v>907</v>
      </c>
      <c r="F29" s="356">
        <f>(D29-E29)/E29</f>
        <v>1.3225468577728778</v>
      </c>
      <c r="G29" s="353">
        <v>383</v>
      </c>
      <c r="H29" s="352">
        <v>9</v>
      </c>
      <c r="I29" s="352">
        <f>G29/H29</f>
        <v>42.555555555555557</v>
      </c>
      <c r="J29" s="352">
        <v>4</v>
      </c>
      <c r="K29" s="352">
        <v>7</v>
      </c>
      <c r="L29" s="353">
        <v>45899.55</v>
      </c>
      <c r="M29" s="353">
        <v>8441</v>
      </c>
      <c r="N29" s="351">
        <v>44617</v>
      </c>
      <c r="O29" s="350" t="s">
        <v>287</v>
      </c>
      <c r="P29" s="347"/>
      <c r="Q29" s="359"/>
      <c r="R29" s="359"/>
      <c r="S29" s="335"/>
      <c r="T29" s="359"/>
      <c r="U29" s="33"/>
      <c r="V29" s="33"/>
      <c r="W29" s="33"/>
      <c r="X29" s="8"/>
      <c r="Y29" s="361"/>
      <c r="Z29" s="360"/>
      <c r="AA29" s="361"/>
      <c r="AB29" s="346"/>
      <c r="AC29" s="346"/>
    </row>
    <row r="30" spans="1:29" ht="25.35" customHeight="1">
      <c r="A30" s="349">
        <v>16</v>
      </c>
      <c r="B30" s="362">
        <v>14</v>
      </c>
      <c r="C30" s="354" t="s">
        <v>497</v>
      </c>
      <c r="D30" s="353">
        <v>1489.6</v>
      </c>
      <c r="E30" s="352">
        <v>1077.4000000000001</v>
      </c>
      <c r="F30" s="356">
        <f>(D30-E30)/E30</f>
        <v>0.38258771115648765</v>
      </c>
      <c r="G30" s="353">
        <v>253</v>
      </c>
      <c r="H30" s="352">
        <v>16</v>
      </c>
      <c r="I30" s="352">
        <f>G30/H30</f>
        <v>15.8125</v>
      </c>
      <c r="J30" s="352">
        <v>6</v>
      </c>
      <c r="K30" s="352">
        <v>8</v>
      </c>
      <c r="L30" s="353">
        <v>138421.45000000001</v>
      </c>
      <c r="M30" s="353">
        <v>23204</v>
      </c>
      <c r="N30" s="351">
        <v>44610</v>
      </c>
      <c r="O30" s="350" t="s">
        <v>183</v>
      </c>
      <c r="P30" s="347"/>
      <c r="Q30" s="359"/>
      <c r="R30" s="359"/>
      <c r="S30" s="359"/>
      <c r="T30" s="359"/>
      <c r="U30" s="360"/>
      <c r="V30" s="360"/>
      <c r="W30" s="8"/>
      <c r="X30" s="346"/>
      <c r="Y30" s="360"/>
      <c r="Z30" s="361"/>
      <c r="AA30" s="361"/>
      <c r="AB30" s="346"/>
    </row>
    <row r="31" spans="1:29" ht="25.35" customHeight="1">
      <c r="A31" s="349">
        <v>17</v>
      </c>
      <c r="B31" s="362">
        <v>13</v>
      </c>
      <c r="C31" s="354" t="s">
        <v>368</v>
      </c>
      <c r="D31" s="353">
        <v>969.44</v>
      </c>
      <c r="E31" s="353">
        <v>1563.39</v>
      </c>
      <c r="F31" s="356">
        <f>(D31-E31)/E31</f>
        <v>-0.37991160235130073</v>
      </c>
      <c r="G31" s="353">
        <v>189</v>
      </c>
      <c r="H31" s="352">
        <v>7</v>
      </c>
      <c r="I31" s="352">
        <f>G31/H31</f>
        <v>27</v>
      </c>
      <c r="J31" s="352">
        <v>1</v>
      </c>
      <c r="K31" s="352">
        <v>20</v>
      </c>
      <c r="L31" s="353">
        <v>223751</v>
      </c>
      <c r="M31" s="353">
        <v>44397</v>
      </c>
      <c r="N31" s="351">
        <v>44526</v>
      </c>
      <c r="O31" s="350" t="s">
        <v>32</v>
      </c>
      <c r="P31" s="347"/>
      <c r="Q31" s="359"/>
      <c r="R31" s="359"/>
      <c r="S31" s="335"/>
      <c r="T31" s="359"/>
      <c r="U31" s="33"/>
      <c r="V31" s="33"/>
      <c r="W31" s="33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51" t="s">
        <v>40</v>
      </c>
      <c r="C32" s="354" t="s">
        <v>565</v>
      </c>
      <c r="D32" s="353">
        <v>409.34</v>
      </c>
      <c r="E32" s="352" t="s">
        <v>30</v>
      </c>
      <c r="F32" s="352" t="s">
        <v>30</v>
      </c>
      <c r="G32" s="353">
        <v>59</v>
      </c>
      <c r="H32" s="352">
        <v>2</v>
      </c>
      <c r="I32" s="352">
        <f>G32/H32</f>
        <v>29.5</v>
      </c>
      <c r="J32" s="352">
        <v>2</v>
      </c>
      <c r="K32" s="352">
        <v>0</v>
      </c>
      <c r="L32" s="353">
        <v>409</v>
      </c>
      <c r="M32" s="353">
        <v>59</v>
      </c>
      <c r="N32" s="351" t="s">
        <v>190</v>
      </c>
      <c r="O32" s="350" t="s">
        <v>52</v>
      </c>
      <c r="P32" s="347"/>
      <c r="Q32" s="359"/>
      <c r="R32" s="359"/>
      <c r="S32" s="335"/>
      <c r="T32" s="359"/>
      <c r="V32" s="360"/>
      <c r="W32" s="360"/>
      <c r="X32" s="361"/>
      <c r="Y32" s="360"/>
      <c r="Z32" s="8"/>
      <c r="AA32" s="361"/>
      <c r="AB32" s="346"/>
      <c r="AC32" s="346"/>
    </row>
    <row r="33" spans="1:29" ht="25.35" customHeight="1">
      <c r="A33" s="349">
        <v>19</v>
      </c>
      <c r="B33" s="362">
        <v>17</v>
      </c>
      <c r="C33" s="354" t="s">
        <v>429</v>
      </c>
      <c r="D33" s="353">
        <v>324.54000000000002</v>
      </c>
      <c r="E33" s="352">
        <v>683.56999999999994</v>
      </c>
      <c r="F33" s="356">
        <f>(D33-E33)/E33</f>
        <v>-0.52522784791608756</v>
      </c>
      <c r="G33" s="353">
        <v>46</v>
      </c>
      <c r="H33" s="352">
        <v>3</v>
      </c>
      <c r="I33" s="352">
        <f>G33/H33</f>
        <v>15.333333333333334</v>
      </c>
      <c r="J33" s="352">
        <v>1</v>
      </c>
      <c r="K33" s="352">
        <v>15</v>
      </c>
      <c r="L33" s="353">
        <v>623560.22</v>
      </c>
      <c r="M33" s="353">
        <v>87883</v>
      </c>
      <c r="N33" s="351">
        <v>44561</v>
      </c>
      <c r="O33" s="350" t="s">
        <v>430</v>
      </c>
      <c r="P33" s="347"/>
      <c r="Q33" s="359"/>
      <c r="R33" s="359"/>
      <c r="S33" s="335"/>
      <c r="T33" s="359"/>
      <c r="U33" s="33"/>
      <c r="V33" s="33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62">
        <v>12</v>
      </c>
      <c r="C34" s="354" t="s">
        <v>545</v>
      </c>
      <c r="D34" s="353">
        <v>285.69</v>
      </c>
      <c r="E34" s="352">
        <v>1826.6</v>
      </c>
      <c r="F34" s="356">
        <f>(D34-E34)/E34</f>
        <v>-0.84359465673929701</v>
      </c>
      <c r="G34" s="353">
        <v>46</v>
      </c>
      <c r="H34" s="352">
        <v>7</v>
      </c>
      <c r="I34" s="352">
        <f>G34/H34</f>
        <v>6.5714285714285712</v>
      </c>
      <c r="J34" s="352">
        <v>2</v>
      </c>
      <c r="K34" s="352">
        <v>3</v>
      </c>
      <c r="L34" s="353">
        <v>10325.67</v>
      </c>
      <c r="M34" s="353">
        <v>1645</v>
      </c>
      <c r="N34" s="351">
        <v>44645</v>
      </c>
      <c r="O34" s="350" t="s">
        <v>27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331635.50999999995</v>
      </c>
      <c r="E35" s="348">
        <v>250679.96</v>
      </c>
      <c r="F35" s="108">
        <f>(D35-E35)/E35</f>
        <v>0.32294384441420831</v>
      </c>
      <c r="G35" s="348">
        <f t="shared" ref="E35:G35" si="3">SUM(G23:G34)</f>
        <v>57935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24</v>
      </c>
      <c r="C37" s="354" t="s">
        <v>502</v>
      </c>
      <c r="D37" s="353">
        <v>256.89999999999998</v>
      </c>
      <c r="E37" s="352">
        <v>153.9</v>
      </c>
      <c r="F37" s="356">
        <f>(D37-E37)/E37</f>
        <v>0.66926575698505497</v>
      </c>
      <c r="G37" s="353">
        <v>96</v>
      </c>
      <c r="H37" s="352">
        <v>5</v>
      </c>
      <c r="I37" s="352">
        <f>G37/H37</f>
        <v>19.2</v>
      </c>
      <c r="J37" s="352">
        <v>1</v>
      </c>
      <c r="K37" s="352">
        <v>8</v>
      </c>
      <c r="L37" s="353">
        <v>61557.04</v>
      </c>
      <c r="M37" s="353">
        <v>12783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120">
        <v>25</v>
      </c>
      <c r="C38" s="354" t="s">
        <v>350</v>
      </c>
      <c r="D38" s="353">
        <v>225</v>
      </c>
      <c r="E38" s="352">
        <v>100</v>
      </c>
      <c r="F38" s="356">
        <f>(D38-E38)/E38</f>
        <v>1.25</v>
      </c>
      <c r="G38" s="353">
        <v>63</v>
      </c>
      <c r="H38" s="352">
        <v>2</v>
      </c>
      <c r="I38" s="352">
        <f>G38/H38</f>
        <v>31.5</v>
      </c>
      <c r="J38" s="352">
        <v>2</v>
      </c>
      <c r="K38" s="352" t="s">
        <v>30</v>
      </c>
      <c r="L38" s="353">
        <v>17857</v>
      </c>
      <c r="M38" s="353">
        <v>4105</v>
      </c>
      <c r="N38" s="351">
        <v>44512</v>
      </c>
      <c r="O38" s="350" t="s">
        <v>33</v>
      </c>
      <c r="P38" s="347"/>
      <c r="Q38" s="359"/>
      <c r="R38" s="359"/>
      <c r="S38" s="335"/>
      <c r="T38" s="359"/>
      <c r="V38" s="360"/>
      <c r="W38" s="360"/>
      <c r="X38" s="361"/>
      <c r="Y38" s="361"/>
      <c r="Z38" s="360"/>
      <c r="AA38" s="8"/>
      <c r="AB38" s="346"/>
      <c r="AC38" s="346"/>
    </row>
    <row r="39" spans="1:29" ht="25.35" customHeight="1">
      <c r="A39" s="349">
        <v>23</v>
      </c>
      <c r="B39" s="349">
        <v>20</v>
      </c>
      <c r="C39" s="354" t="s">
        <v>491</v>
      </c>
      <c r="D39" s="353">
        <v>184</v>
      </c>
      <c r="E39" s="352">
        <v>257</v>
      </c>
      <c r="F39" s="356">
        <f>(D39-E39)/E39</f>
        <v>-0.28404669260700388</v>
      </c>
      <c r="G39" s="353">
        <v>28</v>
      </c>
      <c r="H39" s="352" t="s">
        <v>30</v>
      </c>
      <c r="I39" s="352" t="s">
        <v>30</v>
      </c>
      <c r="J39" s="352">
        <v>2</v>
      </c>
      <c r="K39" s="352">
        <v>9</v>
      </c>
      <c r="L39" s="353">
        <v>16607</v>
      </c>
      <c r="M39" s="353">
        <v>2698</v>
      </c>
      <c r="N39" s="351">
        <v>44603</v>
      </c>
      <c r="O39" s="350" t="s">
        <v>31</v>
      </c>
      <c r="P39" s="347"/>
      <c r="Q39" s="359"/>
      <c r="R39" s="359"/>
      <c r="S39" s="347"/>
      <c r="T39" s="347"/>
      <c r="U39" s="347"/>
      <c r="V39" s="360"/>
      <c r="W39" s="33"/>
      <c r="X39" s="8"/>
      <c r="Y39" s="361"/>
      <c r="Z39" s="360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564</v>
      </c>
      <c r="D40" s="353">
        <v>165</v>
      </c>
      <c r="E40" s="352" t="s">
        <v>30</v>
      </c>
      <c r="F40" s="352" t="s">
        <v>30</v>
      </c>
      <c r="G40" s="353">
        <v>27</v>
      </c>
      <c r="H40" s="352">
        <v>6</v>
      </c>
      <c r="I40" s="352">
        <f>G40/H40</f>
        <v>4.5</v>
      </c>
      <c r="J40" s="352">
        <v>2</v>
      </c>
      <c r="K40" s="352" t="s">
        <v>30</v>
      </c>
      <c r="L40" s="353">
        <v>173</v>
      </c>
      <c r="M40" s="353">
        <v>29</v>
      </c>
      <c r="N40" s="351">
        <v>44652</v>
      </c>
      <c r="O40" s="350" t="s">
        <v>361</v>
      </c>
      <c r="P40" s="347"/>
      <c r="Q40" s="359"/>
      <c r="R40" s="359"/>
      <c r="S40" s="347"/>
      <c r="T40" s="347"/>
      <c r="U40" s="347"/>
      <c r="V40" s="360"/>
      <c r="W40" s="346"/>
      <c r="X40" s="8"/>
      <c r="Y40" s="361"/>
      <c r="Z40" s="360"/>
      <c r="AA40" s="361"/>
      <c r="AB40" s="346"/>
      <c r="AC40" s="346"/>
    </row>
    <row r="41" spans="1:29" ht="25.35" customHeight="1">
      <c r="A41" s="349">
        <v>25</v>
      </c>
      <c r="B41" s="349">
        <v>9</v>
      </c>
      <c r="C41" s="354" t="s">
        <v>544</v>
      </c>
      <c r="D41" s="353">
        <v>159.44</v>
      </c>
      <c r="E41" s="352">
        <v>5084.1899999999996</v>
      </c>
      <c r="F41" s="356">
        <f>(D41-E41)/E41</f>
        <v>-0.96864003902293194</v>
      </c>
      <c r="G41" s="353">
        <v>35</v>
      </c>
      <c r="H41" s="352">
        <v>10</v>
      </c>
      <c r="I41" s="352">
        <f>G41/H41</f>
        <v>3.5</v>
      </c>
      <c r="J41" s="352">
        <v>3</v>
      </c>
      <c r="K41" s="352">
        <v>3</v>
      </c>
      <c r="L41" s="353">
        <v>16412.02</v>
      </c>
      <c r="M41" s="353">
        <v>3369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120">
        <v>26</v>
      </c>
      <c r="C42" s="354" t="s">
        <v>540</v>
      </c>
      <c r="D42" s="353">
        <v>127.5</v>
      </c>
      <c r="E42" s="352">
        <v>71.5</v>
      </c>
      <c r="F42" s="356">
        <f>(D42-E42)/E42</f>
        <v>0.78321678321678323</v>
      </c>
      <c r="G42" s="353">
        <v>51</v>
      </c>
      <c r="H42" s="352">
        <v>2</v>
      </c>
      <c r="I42" s="352">
        <f>G42/H42</f>
        <v>25.5</v>
      </c>
      <c r="J42" s="352">
        <v>1</v>
      </c>
      <c r="K42" s="352">
        <v>6</v>
      </c>
      <c r="L42" s="353">
        <v>1300</v>
      </c>
      <c r="M42" s="353">
        <v>242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46"/>
      <c r="Y42" s="360"/>
      <c r="Z42" s="8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447</v>
      </c>
      <c r="D43" s="353">
        <v>88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 t="s">
        <v>30</v>
      </c>
      <c r="L43" s="353">
        <v>51857</v>
      </c>
      <c r="M43" s="353">
        <v>9185</v>
      </c>
      <c r="N43" s="351">
        <v>44575</v>
      </c>
      <c r="O43" s="350" t="s">
        <v>31</v>
      </c>
      <c r="P43" s="347"/>
      <c r="Q43" s="359"/>
      <c r="R43" s="359"/>
      <c r="S43" s="359"/>
      <c r="T43" s="359"/>
      <c r="U43" s="359"/>
      <c r="V43" s="360"/>
      <c r="W43" s="360"/>
      <c r="X43" s="361"/>
      <c r="Z43" s="346"/>
      <c r="AA43" s="361"/>
    </row>
    <row r="44" spans="1:29" ht="25.35" customHeight="1">
      <c r="A44" s="349">
        <v>28</v>
      </c>
      <c r="B44" s="362">
        <v>30</v>
      </c>
      <c r="C44" s="354" t="s">
        <v>510</v>
      </c>
      <c r="D44" s="353">
        <v>67.5</v>
      </c>
      <c r="E44" s="352">
        <v>15</v>
      </c>
      <c r="F44" s="356">
        <f>(D44-E44)/E44</f>
        <v>3.5</v>
      </c>
      <c r="G44" s="353">
        <v>20</v>
      </c>
      <c r="H44" s="352">
        <v>2</v>
      </c>
      <c r="I44" s="352">
        <f>G44/H44</f>
        <v>10</v>
      </c>
      <c r="J44" s="352">
        <v>2</v>
      </c>
      <c r="K44" s="352">
        <v>7</v>
      </c>
      <c r="L44" s="353">
        <v>9421</v>
      </c>
      <c r="M44" s="353">
        <v>1698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361"/>
      <c r="Y44" s="346"/>
      <c r="Z44" s="361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286</v>
      </c>
      <c r="D45" s="353">
        <v>66</v>
      </c>
      <c r="E45" s="352" t="s">
        <v>30</v>
      </c>
      <c r="F45" s="352" t="s">
        <v>30</v>
      </c>
      <c r="G45" s="353">
        <v>10</v>
      </c>
      <c r="H45" s="352">
        <v>1</v>
      </c>
      <c r="I45" s="352">
        <f>G45/H45</f>
        <v>10</v>
      </c>
      <c r="J45" s="352">
        <v>1</v>
      </c>
      <c r="K45" s="352" t="s">
        <v>30</v>
      </c>
      <c r="L45" s="353">
        <v>167557</v>
      </c>
      <c r="M45" s="353">
        <v>29626</v>
      </c>
      <c r="N45" s="351">
        <v>44456</v>
      </c>
      <c r="O45" s="350" t="s">
        <v>287</v>
      </c>
      <c r="P45" s="347"/>
      <c r="Q45" s="359"/>
      <c r="R45" s="359"/>
      <c r="S45" s="359"/>
      <c r="T45" s="359"/>
      <c r="U45" s="360"/>
      <c r="V45" s="360"/>
      <c r="W45" s="360"/>
      <c r="X45" s="8"/>
      <c r="Y45" s="361"/>
      <c r="Z45" s="361"/>
      <c r="AA45" s="346"/>
      <c r="AB45" s="346"/>
    </row>
    <row r="46" spans="1:29" ht="25.35" customHeight="1">
      <c r="A46" s="349">
        <v>30</v>
      </c>
      <c r="B46" s="120">
        <v>28</v>
      </c>
      <c r="C46" s="354" t="s">
        <v>539</v>
      </c>
      <c r="D46" s="353">
        <v>21</v>
      </c>
      <c r="E46" s="352">
        <v>43</v>
      </c>
      <c r="F46" s="356">
        <f>(D46-E46)/E46</f>
        <v>-0.51162790697674421</v>
      </c>
      <c r="G46" s="353">
        <v>4</v>
      </c>
      <c r="H46" s="352">
        <v>1</v>
      </c>
      <c r="I46" s="352">
        <f>G46/H46</f>
        <v>4</v>
      </c>
      <c r="J46" s="352">
        <v>1</v>
      </c>
      <c r="K46" s="352">
        <v>4</v>
      </c>
      <c r="L46" s="353">
        <v>291</v>
      </c>
      <c r="M46" s="353">
        <v>56</v>
      </c>
      <c r="N46" s="351">
        <v>44638</v>
      </c>
      <c r="O46" s="350" t="s">
        <v>361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61"/>
      <c r="Z46" s="346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332995.84999999998</v>
      </c>
      <c r="E47" s="348">
        <v>251844.44</v>
      </c>
      <c r="F47" s="108">
        <f>(D47-E47)/E47</f>
        <v>0.32222831681334707</v>
      </c>
      <c r="G47" s="348">
        <f t="shared" ref="E47:G47" si="4">SUM(G35:G46)</f>
        <v>58292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4:O46">
    <sortCondition descending="1" ref="D14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A53" sqref="A53:XFD5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9" ht="19.5">
      <c r="A6" s="386"/>
      <c r="B6" s="386"/>
      <c r="C6" s="389"/>
      <c r="D6" s="237" t="s">
        <v>474</v>
      </c>
      <c r="E6" s="237" t="s">
        <v>470</v>
      </c>
      <c r="F6" s="389"/>
      <c r="G6" s="389" t="s">
        <v>474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9" ht="15" customHeight="1">
      <c r="A9" s="385"/>
      <c r="B9" s="385"/>
      <c r="C9" s="388" t="s">
        <v>13</v>
      </c>
      <c r="D9" s="332"/>
      <c r="E9" s="332"/>
      <c r="F9" s="388" t="s">
        <v>15</v>
      </c>
      <c r="G9" s="332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9" ht="19.5">
      <c r="A10" s="386"/>
      <c r="B10" s="386"/>
      <c r="C10" s="389"/>
      <c r="D10" s="333" t="s">
        <v>475</v>
      </c>
      <c r="E10" s="333" t="s">
        <v>471</v>
      </c>
      <c r="F10" s="389"/>
      <c r="G10" s="333" t="s">
        <v>475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9">
      <c r="A11" s="386"/>
      <c r="B11" s="386"/>
      <c r="C11" s="389"/>
      <c r="D11" s="333" t="s">
        <v>14</v>
      </c>
      <c r="E11" s="237" t="s">
        <v>14</v>
      </c>
      <c r="F11" s="389"/>
      <c r="G11" s="333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9" ht="15.6" customHeight="1" thickBot="1">
      <c r="A12" s="386"/>
      <c r="B12" s="387"/>
      <c r="C12" s="390"/>
      <c r="D12" s="334"/>
      <c r="E12" s="238" t="s">
        <v>2</v>
      </c>
      <c r="F12" s="390"/>
      <c r="G12" s="334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" style="277" bestFit="1" customWidth="1"/>
    <col min="27" max="27" width="12.5703125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35" ht="19.5">
      <c r="A6" s="386"/>
      <c r="B6" s="386"/>
      <c r="C6" s="389"/>
      <c r="D6" s="237" t="s">
        <v>470</v>
      </c>
      <c r="E6" s="237" t="s">
        <v>459</v>
      </c>
      <c r="F6" s="389"/>
      <c r="G6" s="389" t="s">
        <v>470</v>
      </c>
      <c r="H6" s="389"/>
      <c r="I6" s="389"/>
      <c r="J6" s="389"/>
      <c r="K6" s="389"/>
      <c r="L6" s="389"/>
      <c r="M6" s="389"/>
      <c r="N6" s="389"/>
      <c r="O6" s="389"/>
    </row>
    <row r="7" spans="1:35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35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35" ht="15" customHeight="1">
      <c r="A9" s="385"/>
      <c r="B9" s="385"/>
      <c r="C9" s="388" t="s">
        <v>13</v>
      </c>
      <c r="D9" s="327"/>
      <c r="E9" s="327"/>
      <c r="F9" s="388" t="s">
        <v>15</v>
      </c>
      <c r="G9" s="327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35" ht="19.5">
      <c r="A10" s="386"/>
      <c r="B10" s="386"/>
      <c r="C10" s="389"/>
      <c r="D10" s="328" t="s">
        <v>471</v>
      </c>
      <c r="E10" s="328" t="s">
        <v>460</v>
      </c>
      <c r="F10" s="389"/>
      <c r="G10" s="328" t="s">
        <v>471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35">
      <c r="A11" s="386"/>
      <c r="B11" s="386"/>
      <c r="C11" s="389"/>
      <c r="D11" s="328" t="s">
        <v>14</v>
      </c>
      <c r="E11" s="237" t="s">
        <v>14</v>
      </c>
      <c r="F11" s="389"/>
      <c r="G11" s="328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35" ht="15.6" customHeight="1" thickBot="1">
      <c r="A12" s="386"/>
      <c r="B12" s="387"/>
      <c r="C12" s="390"/>
      <c r="D12" s="329"/>
      <c r="E12" s="238" t="s">
        <v>2</v>
      </c>
      <c r="F12" s="390"/>
      <c r="G12" s="329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16384" width="8.85546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>
      <c r="A6" s="386"/>
      <c r="B6" s="386"/>
      <c r="C6" s="389"/>
      <c r="D6" s="237" t="s">
        <v>459</v>
      </c>
      <c r="E6" s="237" t="s">
        <v>448</v>
      </c>
      <c r="F6" s="389"/>
      <c r="G6" s="389" t="s">
        <v>459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24"/>
      <c r="E9" s="324"/>
      <c r="F9" s="388" t="s">
        <v>15</v>
      </c>
      <c r="G9" s="324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>
      <c r="A10" s="386"/>
      <c r="B10" s="386"/>
      <c r="C10" s="389"/>
      <c r="D10" s="325" t="s">
        <v>460</v>
      </c>
      <c r="E10" s="325" t="s">
        <v>449</v>
      </c>
      <c r="F10" s="389"/>
      <c r="G10" s="325" t="s">
        <v>460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25" t="s">
        <v>14</v>
      </c>
      <c r="E11" s="237" t="s">
        <v>14</v>
      </c>
      <c r="F11" s="389"/>
      <c r="G11" s="325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26"/>
      <c r="E12" s="238" t="s">
        <v>2</v>
      </c>
      <c r="F12" s="390"/>
      <c r="G12" s="326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15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15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>
      <c r="A6" s="386"/>
      <c r="B6" s="386"/>
      <c r="C6" s="389"/>
      <c r="D6" s="237" t="s">
        <v>448</v>
      </c>
      <c r="E6" s="237" t="s">
        <v>436</v>
      </c>
      <c r="F6" s="389"/>
      <c r="G6" s="389" t="s">
        <v>448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21"/>
      <c r="E9" s="321"/>
      <c r="F9" s="388" t="s">
        <v>15</v>
      </c>
      <c r="G9" s="321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>
      <c r="A10" s="386"/>
      <c r="B10" s="386"/>
      <c r="C10" s="389"/>
      <c r="D10" s="322" t="s">
        <v>449</v>
      </c>
      <c r="E10" s="322" t="s">
        <v>437</v>
      </c>
      <c r="F10" s="389"/>
      <c r="G10" s="322" t="s">
        <v>449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22" t="s">
        <v>14</v>
      </c>
      <c r="E11" s="237" t="s">
        <v>14</v>
      </c>
      <c r="F11" s="389"/>
      <c r="G11" s="322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23"/>
      <c r="E12" s="238" t="s">
        <v>2</v>
      </c>
      <c r="F12" s="390"/>
      <c r="G12" s="323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15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 ht="19.5">
      <c r="A6" s="386"/>
      <c r="B6" s="386"/>
      <c r="C6" s="389"/>
      <c r="D6" s="237" t="s">
        <v>436</v>
      </c>
      <c r="E6" s="237" t="s">
        <v>434</v>
      </c>
      <c r="F6" s="389"/>
      <c r="G6" s="389" t="s">
        <v>436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18"/>
      <c r="E9" s="318"/>
      <c r="F9" s="388" t="s">
        <v>15</v>
      </c>
      <c r="G9" s="318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19" t="s">
        <v>437</v>
      </c>
      <c r="E10" s="319" t="s">
        <v>435</v>
      </c>
      <c r="F10" s="389"/>
      <c r="G10" s="319" t="s">
        <v>437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19" t="s">
        <v>14</v>
      </c>
      <c r="E11" s="237" t="s">
        <v>14</v>
      </c>
      <c r="F11" s="389"/>
      <c r="G11" s="319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20"/>
      <c r="E12" s="238" t="s">
        <v>2</v>
      </c>
      <c r="F12" s="390"/>
      <c r="G12" s="320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 ht="19.5">
      <c r="A6" s="386"/>
      <c r="B6" s="386"/>
      <c r="C6" s="389"/>
      <c r="D6" s="237" t="s">
        <v>434</v>
      </c>
      <c r="E6" s="237" t="s">
        <v>421</v>
      </c>
      <c r="F6" s="389"/>
      <c r="G6" s="389" t="s">
        <v>434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15"/>
      <c r="E9" s="315"/>
      <c r="F9" s="388" t="s">
        <v>15</v>
      </c>
      <c r="G9" s="315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16" t="s">
        <v>435</v>
      </c>
      <c r="E10" s="316" t="s">
        <v>422</v>
      </c>
      <c r="F10" s="389"/>
      <c r="G10" s="316" t="s">
        <v>435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16" t="s">
        <v>14</v>
      </c>
      <c r="E11" s="237" t="s">
        <v>14</v>
      </c>
      <c r="F11" s="389"/>
      <c r="G11" s="316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17"/>
      <c r="E12" s="238" t="s">
        <v>2</v>
      </c>
      <c r="F12" s="390"/>
      <c r="G12" s="317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>
      <c r="A6" s="386"/>
      <c r="B6" s="386"/>
      <c r="C6" s="389"/>
      <c r="D6" s="237" t="s">
        <v>421</v>
      </c>
      <c r="E6" s="237" t="s">
        <v>407</v>
      </c>
      <c r="F6" s="389"/>
      <c r="G6" s="389" t="s">
        <v>421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12"/>
      <c r="E9" s="312"/>
      <c r="F9" s="388" t="s">
        <v>15</v>
      </c>
      <c r="G9" s="312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13" t="s">
        <v>422</v>
      </c>
      <c r="E10" s="313" t="s">
        <v>408</v>
      </c>
      <c r="F10" s="389"/>
      <c r="G10" s="313" t="s">
        <v>422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13" t="s">
        <v>14</v>
      </c>
      <c r="E11" s="237" t="s">
        <v>14</v>
      </c>
      <c r="F11" s="389"/>
      <c r="G11" s="313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14"/>
      <c r="E12" s="238" t="s">
        <v>2</v>
      </c>
      <c r="F12" s="390"/>
      <c r="G12" s="314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2" sqref="A32:XFD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>
      <c r="A6" s="386"/>
      <c r="B6" s="386"/>
      <c r="C6" s="389"/>
      <c r="D6" s="237" t="s">
        <v>407</v>
      </c>
      <c r="E6" s="237" t="s">
        <v>398</v>
      </c>
      <c r="F6" s="389"/>
      <c r="G6" s="389" t="s">
        <v>407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09"/>
      <c r="E9" s="309"/>
      <c r="F9" s="388" t="s">
        <v>15</v>
      </c>
      <c r="G9" s="309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10" t="s">
        <v>408</v>
      </c>
      <c r="E10" s="310" t="s">
        <v>399</v>
      </c>
      <c r="F10" s="389"/>
      <c r="G10" s="310" t="s">
        <v>408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10" t="s">
        <v>14</v>
      </c>
      <c r="E11" s="237" t="s">
        <v>14</v>
      </c>
      <c r="F11" s="389"/>
      <c r="G11" s="310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11"/>
      <c r="E12" s="238" t="s">
        <v>2</v>
      </c>
      <c r="F12" s="390"/>
      <c r="G12" s="311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>
      <c r="A6" s="386"/>
      <c r="B6" s="386"/>
      <c r="C6" s="389"/>
      <c r="D6" s="237" t="s">
        <v>398</v>
      </c>
      <c r="E6" s="237" t="s">
        <v>382</v>
      </c>
      <c r="F6" s="389"/>
      <c r="G6" s="389" t="s">
        <v>398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06"/>
      <c r="E9" s="306"/>
      <c r="F9" s="388" t="s">
        <v>15</v>
      </c>
      <c r="G9" s="306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07" t="s">
        <v>399</v>
      </c>
      <c r="E10" s="307" t="s">
        <v>383</v>
      </c>
      <c r="F10" s="389"/>
      <c r="G10" s="307" t="s">
        <v>399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07" t="s">
        <v>14</v>
      </c>
      <c r="E11" s="237" t="s">
        <v>14</v>
      </c>
      <c r="F11" s="389"/>
      <c r="G11" s="307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08"/>
      <c r="E12" s="238" t="s">
        <v>2</v>
      </c>
      <c r="F12" s="390"/>
      <c r="G12" s="308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 ht="19.5">
      <c r="A6" s="386"/>
      <c r="B6" s="386"/>
      <c r="C6" s="389"/>
      <c r="D6" s="237" t="s">
        <v>382</v>
      </c>
      <c r="E6" s="237" t="s">
        <v>378</v>
      </c>
      <c r="F6" s="389"/>
      <c r="G6" s="389" t="s">
        <v>382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03"/>
      <c r="E9" s="303"/>
      <c r="F9" s="388" t="s">
        <v>15</v>
      </c>
      <c r="G9" s="303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04" t="s">
        <v>383</v>
      </c>
      <c r="E10" s="304" t="s">
        <v>379</v>
      </c>
      <c r="F10" s="389"/>
      <c r="G10" s="304" t="s">
        <v>383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04" t="s">
        <v>14</v>
      </c>
      <c r="E11" s="237" t="s">
        <v>14</v>
      </c>
      <c r="F11" s="389"/>
      <c r="G11" s="304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05"/>
      <c r="E12" s="238" t="s">
        <v>2</v>
      </c>
      <c r="F12" s="390"/>
      <c r="G12" s="305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D47" sqref="D47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42578125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554</v>
      </c>
      <c r="F1" s="235"/>
      <c r="G1" s="235"/>
      <c r="H1" s="235"/>
      <c r="I1" s="235"/>
    </row>
    <row r="2" spans="1:29" ht="19.5" customHeight="1">
      <c r="E2" s="235" t="s">
        <v>555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Z5" s="33"/>
    </row>
    <row r="6" spans="1:29">
      <c r="A6" s="386"/>
      <c r="B6" s="386"/>
      <c r="C6" s="389"/>
      <c r="D6" s="237" t="s">
        <v>551</v>
      </c>
      <c r="E6" s="237" t="s">
        <v>541</v>
      </c>
      <c r="F6" s="389"/>
      <c r="G6" s="389" t="s">
        <v>551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Z8" s="33"/>
    </row>
    <row r="9" spans="1:29" ht="15" customHeight="1">
      <c r="A9" s="385"/>
      <c r="B9" s="385"/>
      <c r="C9" s="388" t="s">
        <v>13</v>
      </c>
      <c r="D9" s="379"/>
      <c r="E9" s="379"/>
      <c r="F9" s="388" t="s">
        <v>15</v>
      </c>
      <c r="G9" s="379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  <c r="V9" s="347"/>
      <c r="W9" s="346"/>
      <c r="Y9" s="347"/>
      <c r="Z9" s="346"/>
    </row>
    <row r="10" spans="1:29">
      <c r="A10" s="386"/>
      <c r="B10" s="386"/>
      <c r="C10" s="389"/>
      <c r="D10" s="237" t="s">
        <v>553</v>
      </c>
      <c r="E10" s="237" t="s">
        <v>552</v>
      </c>
      <c r="F10" s="389"/>
      <c r="G10" s="237" t="s">
        <v>553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  <c r="V10" s="347"/>
      <c r="W10" s="346"/>
      <c r="Y10" s="347"/>
      <c r="Z10" s="346"/>
    </row>
    <row r="11" spans="1:29">
      <c r="A11" s="386"/>
      <c r="B11" s="386"/>
      <c r="C11" s="389"/>
      <c r="D11" s="380" t="s">
        <v>14</v>
      </c>
      <c r="E11" s="237" t="s">
        <v>14</v>
      </c>
      <c r="F11" s="389"/>
      <c r="G11" s="380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86"/>
      <c r="B12" s="387"/>
      <c r="C12" s="390"/>
      <c r="D12" s="381"/>
      <c r="E12" s="238" t="s">
        <v>2</v>
      </c>
      <c r="F12" s="390"/>
      <c r="G12" s="381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547</v>
      </c>
      <c r="D13" s="353">
        <v>86238.9</v>
      </c>
      <c r="E13" s="352" t="s">
        <v>30</v>
      </c>
      <c r="F13" s="352" t="s">
        <v>30</v>
      </c>
      <c r="G13" s="353">
        <v>16469</v>
      </c>
      <c r="H13" s="352">
        <v>319</v>
      </c>
      <c r="I13" s="352">
        <f t="shared" ref="I13:I22" si="0">G13/H13</f>
        <v>51.626959247648905</v>
      </c>
      <c r="J13" s="352">
        <v>21</v>
      </c>
      <c r="K13" s="352">
        <v>1</v>
      </c>
      <c r="L13" s="353">
        <v>86239</v>
      </c>
      <c r="M13" s="353">
        <v>16469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 t="s">
        <v>67</v>
      </c>
      <c r="C14" s="354" t="s">
        <v>546</v>
      </c>
      <c r="D14" s="353">
        <v>56857.21</v>
      </c>
      <c r="E14" s="352" t="s">
        <v>30</v>
      </c>
      <c r="F14" s="352" t="s">
        <v>30</v>
      </c>
      <c r="G14" s="353">
        <v>7623</v>
      </c>
      <c r="H14" s="352">
        <v>283</v>
      </c>
      <c r="I14" s="352">
        <f t="shared" si="0"/>
        <v>26.936395759717314</v>
      </c>
      <c r="J14" s="352">
        <v>16</v>
      </c>
      <c r="K14" s="352">
        <v>1</v>
      </c>
      <c r="L14" s="353">
        <v>60779.040000000001</v>
      </c>
      <c r="M14" s="353">
        <v>8171</v>
      </c>
      <c r="N14" s="351">
        <v>44652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22988.07</v>
      </c>
      <c r="E15" s="352">
        <v>29030.65</v>
      </c>
      <c r="F15" s="356">
        <f>(D15-E15)/E15</f>
        <v>-0.20814484002252798</v>
      </c>
      <c r="G15" s="353">
        <v>4405</v>
      </c>
      <c r="H15" s="352">
        <v>146</v>
      </c>
      <c r="I15" s="352">
        <f t="shared" si="0"/>
        <v>30.171232876712327</v>
      </c>
      <c r="J15" s="352">
        <v>11</v>
      </c>
      <c r="K15" s="352">
        <v>4</v>
      </c>
      <c r="L15" s="353">
        <v>163724</v>
      </c>
      <c r="M15" s="353">
        <v>32670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8"/>
      <c r="Y15" s="360"/>
      <c r="Z15" s="361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530</v>
      </c>
      <c r="D16" s="353">
        <v>22311.279999999999</v>
      </c>
      <c r="E16" s="352">
        <v>33138.239999999998</v>
      </c>
      <c r="F16" s="356">
        <f>(D16-E16)/E16</f>
        <v>-0.32672103286112963</v>
      </c>
      <c r="G16" s="353">
        <v>2495</v>
      </c>
      <c r="H16" s="352">
        <v>168</v>
      </c>
      <c r="I16" s="352">
        <f t="shared" si="0"/>
        <v>14.851190476190476</v>
      </c>
      <c r="J16" s="352">
        <v>21</v>
      </c>
      <c r="K16" s="352">
        <v>3</v>
      </c>
      <c r="L16" s="353">
        <v>95220</v>
      </c>
      <c r="M16" s="353">
        <v>18793</v>
      </c>
      <c r="N16" s="351">
        <v>44638</v>
      </c>
      <c r="O16" s="350" t="s">
        <v>52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347"/>
      <c r="AC16" s="346"/>
    </row>
    <row r="17" spans="1:29" ht="25.35" customHeight="1">
      <c r="A17" s="349">
        <v>5</v>
      </c>
      <c r="B17" s="349">
        <v>1</v>
      </c>
      <c r="C17" s="354" t="s">
        <v>515</v>
      </c>
      <c r="D17" s="353">
        <v>18969.12</v>
      </c>
      <c r="E17" s="352">
        <v>38046.28</v>
      </c>
      <c r="F17" s="356">
        <f>(D17-E17)/E17</f>
        <v>-0.50141984971986753</v>
      </c>
      <c r="G17" s="353">
        <v>2944</v>
      </c>
      <c r="H17" s="352">
        <v>114</v>
      </c>
      <c r="I17" s="352">
        <f t="shared" si="0"/>
        <v>25.82456140350877</v>
      </c>
      <c r="J17" s="352">
        <v>8</v>
      </c>
      <c r="K17" s="352">
        <v>5</v>
      </c>
      <c r="L17" s="353">
        <v>341427.20000000001</v>
      </c>
      <c r="M17" s="353">
        <v>48375</v>
      </c>
      <c r="N17" s="351">
        <v>44624</v>
      </c>
      <c r="O17" s="350" t="s">
        <v>34</v>
      </c>
      <c r="P17" s="347"/>
      <c r="Q17" s="359"/>
      <c r="R17" s="359"/>
      <c r="S17" s="335"/>
      <c r="T17" s="359"/>
      <c r="V17" s="360"/>
      <c r="W17" s="346"/>
      <c r="X17" s="8"/>
      <c r="Y17" s="360"/>
      <c r="Z17" s="361"/>
      <c r="AA17" s="361"/>
      <c r="AB17" s="346"/>
      <c r="AC17" s="346"/>
    </row>
    <row r="18" spans="1:29" ht="25.35" customHeight="1">
      <c r="A18" s="349">
        <v>6</v>
      </c>
      <c r="B18" s="362">
        <v>6</v>
      </c>
      <c r="C18" s="354" t="s">
        <v>496</v>
      </c>
      <c r="D18" s="353">
        <v>9002.25</v>
      </c>
      <c r="E18" s="352">
        <v>10105.52</v>
      </c>
      <c r="F18" s="356">
        <f>(D18-E18)/E18</f>
        <v>-0.10917498555245057</v>
      </c>
      <c r="G18" s="353">
        <v>1411</v>
      </c>
      <c r="H18" s="352">
        <v>59</v>
      </c>
      <c r="I18" s="352">
        <f t="shared" si="0"/>
        <v>23.915254237288135</v>
      </c>
      <c r="J18" s="352">
        <v>7</v>
      </c>
      <c r="K18" s="352">
        <v>7</v>
      </c>
      <c r="L18" s="353">
        <v>235016.03</v>
      </c>
      <c r="M18" s="353">
        <v>34094</v>
      </c>
      <c r="N18" s="351">
        <v>44610</v>
      </c>
      <c r="O18" s="350" t="s">
        <v>73</v>
      </c>
      <c r="P18" s="347"/>
      <c r="Q18" s="8"/>
      <c r="R18" s="361"/>
      <c r="S18" s="346"/>
      <c r="T18" s="346"/>
      <c r="W18" s="347"/>
      <c r="X18" s="347"/>
      <c r="Y18" s="346"/>
      <c r="Z18" s="346"/>
    </row>
    <row r="19" spans="1:29" ht="25.35" customHeight="1">
      <c r="A19" s="349">
        <v>7</v>
      </c>
      <c r="B19" s="362" t="s">
        <v>67</v>
      </c>
      <c r="C19" s="354" t="s">
        <v>548</v>
      </c>
      <c r="D19" s="353">
        <v>7704.68</v>
      </c>
      <c r="E19" s="352" t="s">
        <v>30</v>
      </c>
      <c r="F19" s="352" t="s">
        <v>30</v>
      </c>
      <c r="G19" s="353">
        <v>1188</v>
      </c>
      <c r="H19" s="352">
        <v>88</v>
      </c>
      <c r="I19" s="352">
        <f t="shared" si="0"/>
        <v>13.5</v>
      </c>
      <c r="J19" s="352">
        <v>13</v>
      </c>
      <c r="K19" s="352">
        <v>1</v>
      </c>
      <c r="L19" s="353">
        <v>7705</v>
      </c>
      <c r="M19" s="353">
        <v>1188</v>
      </c>
      <c r="N19" s="351">
        <v>44652</v>
      </c>
      <c r="O19" s="350" t="s">
        <v>33</v>
      </c>
      <c r="P19" s="347"/>
      <c r="Q19" s="359"/>
      <c r="R19" s="359"/>
      <c r="S19" s="335"/>
      <c r="T19" s="359"/>
      <c r="V19" s="360"/>
      <c r="W19" s="33"/>
      <c r="X19" s="8"/>
      <c r="Y19" s="360"/>
      <c r="Z19" s="361"/>
      <c r="AA19" s="361"/>
      <c r="AB19" s="346"/>
      <c r="AC19" s="346"/>
    </row>
    <row r="20" spans="1:29" ht="25.35" customHeight="1">
      <c r="A20" s="349">
        <v>8</v>
      </c>
      <c r="B20" s="349">
        <v>4</v>
      </c>
      <c r="C20" s="354" t="s">
        <v>537</v>
      </c>
      <c r="D20" s="353">
        <v>7515.83</v>
      </c>
      <c r="E20" s="352">
        <v>15609.97</v>
      </c>
      <c r="F20" s="356">
        <f>(D20-E20)/E20</f>
        <v>-0.5185237383543978</v>
      </c>
      <c r="G20" s="353">
        <v>1164</v>
      </c>
      <c r="H20" s="352">
        <v>61</v>
      </c>
      <c r="I20" s="352">
        <f t="shared" si="0"/>
        <v>19.081967213114755</v>
      </c>
      <c r="J20" s="352">
        <v>9</v>
      </c>
      <c r="K20" s="352">
        <v>3</v>
      </c>
      <c r="L20" s="353">
        <v>46343.72</v>
      </c>
      <c r="M20" s="353">
        <v>7368</v>
      </c>
      <c r="N20" s="351">
        <v>44638</v>
      </c>
      <c r="O20" s="350" t="s">
        <v>27</v>
      </c>
      <c r="P20" s="347"/>
      <c r="Q20" s="359"/>
      <c r="R20" s="359"/>
      <c r="S20" s="359"/>
      <c r="T20" s="359"/>
      <c r="V20" s="346"/>
      <c r="W20" s="33"/>
      <c r="X20" s="346"/>
      <c r="Y20" s="8"/>
      <c r="Z20" s="347"/>
      <c r="AA20" s="346"/>
      <c r="AC20" s="346"/>
    </row>
    <row r="21" spans="1:29" ht="25.35" customHeight="1">
      <c r="A21" s="349">
        <v>9</v>
      </c>
      <c r="B21" s="349">
        <v>5</v>
      </c>
      <c r="C21" s="354" t="s">
        <v>544</v>
      </c>
      <c r="D21" s="353">
        <v>5084.1899999999996</v>
      </c>
      <c r="E21" s="352">
        <v>11168.39</v>
      </c>
      <c r="F21" s="356">
        <f>(D21-E21)/E21</f>
        <v>-0.54476965793637222</v>
      </c>
      <c r="G21" s="353">
        <v>1052</v>
      </c>
      <c r="H21" s="352">
        <v>104</v>
      </c>
      <c r="I21" s="352">
        <f t="shared" si="0"/>
        <v>10.115384615384615</v>
      </c>
      <c r="J21" s="352">
        <v>15</v>
      </c>
      <c r="K21" s="352">
        <v>2</v>
      </c>
      <c r="L21" s="353">
        <v>16252.58</v>
      </c>
      <c r="M21" s="353">
        <v>3334</v>
      </c>
      <c r="N21" s="351">
        <v>44645</v>
      </c>
      <c r="O21" s="350" t="s">
        <v>27</v>
      </c>
      <c r="P21" s="347"/>
      <c r="Q21" s="359"/>
      <c r="R21" s="359"/>
      <c r="S21" s="335"/>
      <c r="T21" s="360"/>
      <c r="U21" s="360"/>
      <c r="V21" s="360"/>
      <c r="W21" s="360"/>
      <c r="X21" s="8"/>
      <c r="Y21" s="360"/>
      <c r="Z21" s="361"/>
      <c r="AA21" s="361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550</v>
      </c>
      <c r="D22" s="353">
        <v>3996.8</v>
      </c>
      <c r="E22" s="352" t="s">
        <v>30</v>
      </c>
      <c r="F22" s="352" t="s">
        <v>30</v>
      </c>
      <c r="G22" s="353">
        <v>533</v>
      </c>
      <c r="H22" s="352">
        <v>6</v>
      </c>
      <c r="I22" s="352">
        <f t="shared" si="0"/>
        <v>88.833333333333329</v>
      </c>
      <c r="J22" s="352">
        <v>5</v>
      </c>
      <c r="K22" s="352">
        <v>0</v>
      </c>
      <c r="L22" s="353">
        <v>3997</v>
      </c>
      <c r="M22" s="353">
        <v>533</v>
      </c>
      <c r="N22" s="351" t="s">
        <v>190</v>
      </c>
      <c r="O22" s="350" t="s">
        <v>113</v>
      </c>
      <c r="P22" s="347"/>
      <c r="Q22" s="359"/>
      <c r="R22" s="359"/>
      <c r="S22" s="335"/>
      <c r="T22" s="359"/>
      <c r="V22" s="360"/>
      <c r="W22" s="33"/>
      <c r="X22" s="8"/>
      <c r="Y22" s="360"/>
      <c r="Z22" s="361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240668.32999999996</v>
      </c>
      <c r="E23" s="348">
        <f t="shared" ref="E23:G23" si="1">SUM(E13:E22)</f>
        <v>137099.04999999999</v>
      </c>
      <c r="F23" s="108">
        <f t="shared" ref="F23" si="2">(D23-E23)/E23</f>
        <v>0.7554339727372289</v>
      </c>
      <c r="G23" s="348">
        <f t="shared" si="1"/>
        <v>39284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538</v>
      </c>
      <c r="D25" s="353">
        <v>2009.78</v>
      </c>
      <c r="E25" s="352">
        <v>5230.7700000000004</v>
      </c>
      <c r="F25" s="356">
        <f t="shared" ref="F25:F31" si="3">(D25-E25)/E25</f>
        <v>-0.61577740944449866</v>
      </c>
      <c r="G25" s="353">
        <v>318</v>
      </c>
      <c r="H25" s="352">
        <v>18</v>
      </c>
      <c r="I25" s="352">
        <f t="shared" ref="I25:I33" si="4">G25/H25</f>
        <v>17.666666666666668</v>
      </c>
      <c r="J25" s="352">
        <v>4</v>
      </c>
      <c r="K25" s="352">
        <v>3</v>
      </c>
      <c r="L25" s="353">
        <v>22388</v>
      </c>
      <c r="M25" s="353">
        <v>3467</v>
      </c>
      <c r="N25" s="351">
        <v>44638</v>
      </c>
      <c r="O25" s="350" t="s">
        <v>52</v>
      </c>
      <c r="P25" s="347"/>
      <c r="Q25" s="359"/>
      <c r="R25" s="359"/>
      <c r="S25" s="335"/>
      <c r="T25" s="359"/>
      <c r="U25" s="33"/>
      <c r="V25" s="33"/>
      <c r="W25" s="33"/>
      <c r="X25" s="8"/>
      <c r="Y25" s="360"/>
      <c r="Z25" s="361"/>
      <c r="AA25" s="361"/>
      <c r="AB25" s="346"/>
      <c r="AC25" s="346"/>
    </row>
    <row r="26" spans="1:29" ht="25.35" customHeight="1">
      <c r="A26" s="349">
        <v>12</v>
      </c>
      <c r="B26" s="362">
        <v>7</v>
      </c>
      <c r="C26" s="354" t="s">
        <v>545</v>
      </c>
      <c r="D26" s="353">
        <v>1826.6</v>
      </c>
      <c r="E26" s="352">
        <v>8213.3799999999992</v>
      </c>
      <c r="F26" s="356">
        <f t="shared" si="3"/>
        <v>-0.77760678307834286</v>
      </c>
      <c r="G26" s="353">
        <v>275</v>
      </c>
      <c r="H26" s="352">
        <v>35</v>
      </c>
      <c r="I26" s="352">
        <f t="shared" si="4"/>
        <v>7.8571428571428568</v>
      </c>
      <c r="J26" s="352">
        <v>9</v>
      </c>
      <c r="K26" s="352">
        <v>2</v>
      </c>
      <c r="L26" s="353">
        <v>10039.98</v>
      </c>
      <c r="M26" s="353">
        <v>1602</v>
      </c>
      <c r="N26" s="351">
        <v>44645</v>
      </c>
      <c r="O26" s="350" t="s">
        <v>27</v>
      </c>
      <c r="P26" s="347"/>
      <c r="Q26" s="359"/>
      <c r="R26" s="359"/>
      <c r="S26" s="359"/>
      <c r="T26" s="359"/>
      <c r="U26" s="360"/>
      <c r="V26" s="360"/>
      <c r="W26" s="360"/>
      <c r="X26" s="361"/>
      <c r="Y26" s="8"/>
      <c r="Z26" s="361"/>
      <c r="AA26" s="346"/>
      <c r="AB26" s="346"/>
    </row>
    <row r="27" spans="1:29" ht="25.35" customHeight="1">
      <c r="A27" s="349">
        <v>13</v>
      </c>
      <c r="B27" s="362">
        <v>10</v>
      </c>
      <c r="C27" s="354" t="s">
        <v>368</v>
      </c>
      <c r="D27" s="353">
        <v>1563.39</v>
      </c>
      <c r="E27" s="353">
        <v>2529.5300000000002</v>
      </c>
      <c r="F27" s="356">
        <f t="shared" si="3"/>
        <v>-0.38194447189794151</v>
      </c>
      <c r="G27" s="353">
        <v>304</v>
      </c>
      <c r="H27" s="352">
        <v>24</v>
      </c>
      <c r="I27" s="352">
        <f t="shared" si="4"/>
        <v>12.666666666666666</v>
      </c>
      <c r="J27" s="352">
        <v>3</v>
      </c>
      <c r="K27" s="352">
        <v>19</v>
      </c>
      <c r="L27" s="353">
        <v>222782</v>
      </c>
      <c r="M27" s="353">
        <v>44208</v>
      </c>
      <c r="N27" s="351">
        <v>44526</v>
      </c>
      <c r="O27" s="350" t="s">
        <v>32</v>
      </c>
      <c r="P27" s="347"/>
      <c r="Q27" s="359"/>
      <c r="R27" s="359"/>
      <c r="S27" s="359"/>
      <c r="T27" s="359"/>
      <c r="U27" s="360"/>
      <c r="V27" s="360"/>
      <c r="W27" s="360"/>
      <c r="X27" s="361"/>
      <c r="Y27" s="8"/>
      <c r="Z27" s="361"/>
      <c r="AA27" s="346"/>
      <c r="AB27" s="346"/>
    </row>
    <row r="28" spans="1:29" ht="25.35" customHeight="1">
      <c r="A28" s="349">
        <v>14</v>
      </c>
      <c r="B28" s="349">
        <v>11</v>
      </c>
      <c r="C28" s="354" t="s">
        <v>497</v>
      </c>
      <c r="D28" s="353">
        <v>1077.4000000000001</v>
      </c>
      <c r="E28" s="352">
        <v>2076.5500000000002</v>
      </c>
      <c r="F28" s="356">
        <f t="shared" si="3"/>
        <v>-0.48115865257277696</v>
      </c>
      <c r="G28" s="353">
        <v>198</v>
      </c>
      <c r="H28" s="352">
        <v>19</v>
      </c>
      <c r="I28" s="352">
        <f t="shared" si="4"/>
        <v>10.421052631578947</v>
      </c>
      <c r="J28" s="352">
        <v>6</v>
      </c>
      <c r="K28" s="352">
        <v>7</v>
      </c>
      <c r="L28" s="353">
        <v>136903.85</v>
      </c>
      <c r="M28" s="353">
        <v>23039</v>
      </c>
      <c r="N28" s="351">
        <v>44610</v>
      </c>
      <c r="O28" s="350" t="s">
        <v>183</v>
      </c>
      <c r="P28" s="347"/>
      <c r="Q28" s="359"/>
      <c r="R28" s="359"/>
      <c r="S28" s="335"/>
      <c r="T28" s="359"/>
      <c r="V28" s="360"/>
      <c r="W28" s="360"/>
      <c r="X28" s="361"/>
      <c r="Y28" s="360"/>
      <c r="Z28" s="361"/>
      <c r="AA28" s="8"/>
      <c r="AB28" s="346"/>
      <c r="AC28" s="346"/>
    </row>
    <row r="29" spans="1:29" ht="25.35" customHeight="1">
      <c r="A29" s="349">
        <v>15</v>
      </c>
      <c r="B29" s="349">
        <v>15</v>
      </c>
      <c r="C29" s="354" t="s">
        <v>519</v>
      </c>
      <c r="D29" s="353">
        <v>907</v>
      </c>
      <c r="E29" s="352">
        <v>706.7</v>
      </c>
      <c r="F29" s="356">
        <f t="shared" si="3"/>
        <v>0.28343002688552421</v>
      </c>
      <c r="G29" s="353">
        <v>175</v>
      </c>
      <c r="H29" s="352">
        <v>5</v>
      </c>
      <c r="I29" s="352">
        <f t="shared" si="4"/>
        <v>35</v>
      </c>
      <c r="J29" s="352">
        <v>5</v>
      </c>
      <c r="K29" s="352">
        <v>6</v>
      </c>
      <c r="L29" s="353">
        <v>43122.6</v>
      </c>
      <c r="M29" s="353">
        <v>7924</v>
      </c>
      <c r="N29" s="351">
        <v>44617</v>
      </c>
      <c r="O29" s="350" t="s">
        <v>287</v>
      </c>
      <c r="P29" s="347"/>
      <c r="Q29" s="359"/>
      <c r="R29" s="359"/>
      <c r="S29" s="347"/>
      <c r="T29" s="347"/>
      <c r="U29" s="347"/>
      <c r="V29" s="360"/>
      <c r="W29" s="33"/>
      <c r="X29" s="8"/>
      <c r="Y29" s="360"/>
      <c r="Z29" s="361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489</v>
      </c>
      <c r="D30" s="353">
        <v>881.03</v>
      </c>
      <c r="E30" s="352">
        <v>1458.26</v>
      </c>
      <c r="F30" s="356">
        <f t="shared" si="3"/>
        <v>-0.39583476197660228</v>
      </c>
      <c r="G30" s="353">
        <v>151</v>
      </c>
      <c r="H30" s="352">
        <v>7</v>
      </c>
      <c r="I30" s="352">
        <f t="shared" si="4"/>
        <v>21.571428571428573</v>
      </c>
      <c r="J30" s="352">
        <v>1</v>
      </c>
      <c r="K30" s="352">
        <v>8</v>
      </c>
      <c r="L30" s="353">
        <v>96171</v>
      </c>
      <c r="M30" s="353">
        <v>15085</v>
      </c>
      <c r="N30" s="351">
        <v>44603</v>
      </c>
      <c r="O30" s="350" t="s">
        <v>32</v>
      </c>
      <c r="P30" s="347"/>
      <c r="Q30" s="359"/>
      <c r="R30" s="359"/>
      <c r="S30" s="347"/>
      <c r="T30" s="347"/>
      <c r="U30" s="347"/>
      <c r="V30" s="360"/>
      <c r="W30" s="33"/>
      <c r="X30" s="8"/>
      <c r="Y30" s="360"/>
      <c r="Z30" s="361"/>
      <c r="AA30" s="361"/>
      <c r="AB30" s="346"/>
      <c r="AC30" s="346"/>
    </row>
    <row r="31" spans="1:29" ht="25.35" customHeight="1">
      <c r="A31" s="349">
        <v>17</v>
      </c>
      <c r="B31" s="349">
        <v>13</v>
      </c>
      <c r="C31" s="354" t="s">
        <v>429</v>
      </c>
      <c r="D31" s="353">
        <v>683.56999999999994</v>
      </c>
      <c r="E31" s="352">
        <v>1368.7099999999998</v>
      </c>
      <c r="F31" s="356">
        <f t="shared" si="3"/>
        <v>-0.50057353274250938</v>
      </c>
      <c r="G31" s="353">
        <v>97</v>
      </c>
      <c r="H31" s="352">
        <v>5</v>
      </c>
      <c r="I31" s="352">
        <f t="shared" si="4"/>
        <v>19.399999999999999</v>
      </c>
      <c r="J31" s="352">
        <v>2</v>
      </c>
      <c r="K31" s="352">
        <v>14</v>
      </c>
      <c r="L31" s="353">
        <v>623235.68000000005</v>
      </c>
      <c r="M31" s="353">
        <v>87837</v>
      </c>
      <c r="N31" s="351">
        <v>44561</v>
      </c>
      <c r="O31" s="350" t="s">
        <v>430</v>
      </c>
      <c r="P31" s="347"/>
      <c r="Q31" s="359"/>
      <c r="R31" s="359"/>
      <c r="S31" s="347"/>
      <c r="T31" s="347"/>
      <c r="U31" s="347"/>
      <c r="V31" s="360"/>
      <c r="W31" s="346"/>
      <c r="X31" s="8"/>
      <c r="Y31" s="360"/>
      <c r="Z31" s="361"/>
      <c r="AA31" s="361"/>
      <c r="AB31" s="346"/>
      <c r="AC31" s="346"/>
    </row>
    <row r="32" spans="1:29" ht="25.35" customHeight="1">
      <c r="A32" s="349">
        <v>18</v>
      </c>
      <c r="B32" s="349" t="s">
        <v>40</v>
      </c>
      <c r="C32" s="354" t="s">
        <v>549</v>
      </c>
      <c r="D32" s="353">
        <v>447.6</v>
      </c>
      <c r="E32" s="352" t="s">
        <v>30</v>
      </c>
      <c r="F32" s="352" t="s">
        <v>30</v>
      </c>
      <c r="G32" s="353">
        <v>80</v>
      </c>
      <c r="H32" s="352">
        <v>6</v>
      </c>
      <c r="I32" s="352">
        <f t="shared" si="4"/>
        <v>13.333333333333334</v>
      </c>
      <c r="J32" s="352">
        <v>5</v>
      </c>
      <c r="K32" s="352">
        <v>0</v>
      </c>
      <c r="L32" s="353">
        <v>447.6</v>
      </c>
      <c r="M32" s="353">
        <v>80</v>
      </c>
      <c r="N32" s="351" t="s">
        <v>190</v>
      </c>
      <c r="O32" s="350" t="s">
        <v>27</v>
      </c>
      <c r="P32" s="347"/>
      <c r="Q32" s="359"/>
      <c r="R32" s="359"/>
      <c r="S32" s="359"/>
      <c r="T32" s="359"/>
      <c r="V32" s="347"/>
      <c r="W32" s="346"/>
      <c r="X32" s="346"/>
      <c r="Y32" s="347"/>
      <c r="Z32" s="8"/>
      <c r="AC32" s="346"/>
    </row>
    <row r="33" spans="1:29" ht="25.35" customHeight="1">
      <c r="A33" s="349">
        <v>19</v>
      </c>
      <c r="B33" s="362">
        <v>14</v>
      </c>
      <c r="C33" s="354" t="s">
        <v>523</v>
      </c>
      <c r="D33" s="353">
        <v>358.26</v>
      </c>
      <c r="E33" s="352">
        <v>1149.83</v>
      </c>
      <c r="F33" s="356">
        <f>(D33-E33)/E33</f>
        <v>-0.688423506083508</v>
      </c>
      <c r="G33" s="353">
        <v>64</v>
      </c>
      <c r="H33" s="352">
        <v>8</v>
      </c>
      <c r="I33" s="352">
        <f t="shared" si="4"/>
        <v>8</v>
      </c>
      <c r="J33" s="352">
        <v>2</v>
      </c>
      <c r="K33" s="352">
        <v>4</v>
      </c>
      <c r="L33" s="353">
        <v>29776.03</v>
      </c>
      <c r="M33" s="353">
        <v>4846</v>
      </c>
      <c r="N33" s="351">
        <v>44631</v>
      </c>
      <c r="O33" s="350" t="s">
        <v>27</v>
      </c>
      <c r="P33" s="78"/>
      <c r="Q33" s="359"/>
      <c r="R33" s="359"/>
      <c r="S33" s="347"/>
      <c r="T33" s="347"/>
      <c r="U33" s="347"/>
      <c r="W33" s="347"/>
      <c r="X33" s="360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491</v>
      </c>
      <c r="D34" s="353">
        <v>257</v>
      </c>
      <c r="E34" s="352">
        <v>487</v>
      </c>
      <c r="F34" s="356">
        <f>(D34-E34)/E34</f>
        <v>-0.47227926078028748</v>
      </c>
      <c r="G34" s="353">
        <v>39</v>
      </c>
      <c r="H34" s="352" t="s">
        <v>30</v>
      </c>
      <c r="I34" s="352" t="s">
        <v>30</v>
      </c>
      <c r="J34" s="352">
        <v>2</v>
      </c>
      <c r="K34" s="352">
        <v>8</v>
      </c>
      <c r="L34" s="353">
        <v>16423</v>
      </c>
      <c r="M34" s="353">
        <v>2670</v>
      </c>
      <c r="N34" s="351">
        <v>44603</v>
      </c>
      <c r="O34" s="350" t="s">
        <v>31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250679.96</v>
      </c>
      <c r="E35" s="348">
        <f t="shared" ref="E35:G35" si="5">SUM(E23:E34)</f>
        <v>160319.77999999997</v>
      </c>
      <c r="F35" s="108">
        <f>(D35-E35)/E35</f>
        <v>0.56362465068252987</v>
      </c>
      <c r="G35" s="348">
        <f t="shared" si="5"/>
        <v>40985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27</v>
      </c>
      <c r="C37" s="354" t="s">
        <v>467</v>
      </c>
      <c r="D37" s="353">
        <v>236</v>
      </c>
      <c r="E37" s="352">
        <v>92</v>
      </c>
      <c r="F37" s="356">
        <f>(D37-E37)/E37</f>
        <v>1.5652173913043479</v>
      </c>
      <c r="G37" s="353">
        <v>118</v>
      </c>
      <c r="H37" s="352" t="s">
        <v>30</v>
      </c>
      <c r="I37" s="352" t="s">
        <v>30</v>
      </c>
      <c r="J37" s="352">
        <v>1</v>
      </c>
      <c r="K37" s="352">
        <v>9</v>
      </c>
      <c r="L37" s="353">
        <v>47074</v>
      </c>
      <c r="M37" s="353">
        <v>9655</v>
      </c>
      <c r="N37" s="351">
        <v>44596</v>
      </c>
      <c r="O37" s="350" t="s">
        <v>31</v>
      </c>
      <c r="P37" s="347"/>
      <c r="Q37" s="359"/>
      <c r="R37" s="359"/>
      <c r="S37" s="335"/>
      <c r="T37" s="359"/>
      <c r="V37" s="360"/>
      <c r="W37" s="360"/>
      <c r="X37" s="8"/>
      <c r="Y37" s="360"/>
      <c r="Z37" s="361"/>
      <c r="AA37" s="361"/>
      <c r="AB37" s="346"/>
      <c r="AC37" s="346"/>
    </row>
    <row r="38" spans="1:29" ht="25.35" customHeight="1">
      <c r="A38" s="349">
        <v>22</v>
      </c>
      <c r="B38" s="120">
        <v>25</v>
      </c>
      <c r="C38" s="289" t="s">
        <v>66</v>
      </c>
      <c r="D38" s="353">
        <v>230</v>
      </c>
      <c r="E38" s="352">
        <v>100</v>
      </c>
      <c r="F38" s="356">
        <f>(D38-E38)/E38</f>
        <v>1.3</v>
      </c>
      <c r="G38" s="353">
        <v>46</v>
      </c>
      <c r="H38" s="352">
        <v>1</v>
      </c>
      <c r="I38" s="352">
        <f t="shared" ref="I38:I46" si="6">G38/H38</f>
        <v>46</v>
      </c>
      <c r="J38" s="352">
        <v>1</v>
      </c>
      <c r="K38" s="352" t="s">
        <v>30</v>
      </c>
      <c r="L38" s="353">
        <v>131209</v>
      </c>
      <c r="M38" s="353">
        <v>22702</v>
      </c>
      <c r="N38" s="351">
        <v>43868</v>
      </c>
      <c r="O38" s="350" t="s">
        <v>33</v>
      </c>
      <c r="P38" s="347"/>
      <c r="Q38" s="359"/>
      <c r="R38" s="359"/>
      <c r="S38" s="359"/>
      <c r="T38" s="359"/>
      <c r="V38" s="347"/>
      <c r="W38" s="360"/>
      <c r="X38" s="361"/>
      <c r="Y38" s="360"/>
      <c r="Z38" s="361"/>
      <c r="AA38" s="8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508</v>
      </c>
      <c r="D39" s="353">
        <v>219.38</v>
      </c>
      <c r="E39" s="352" t="s">
        <v>30</v>
      </c>
      <c r="F39" s="352" t="s">
        <v>30</v>
      </c>
      <c r="G39" s="353">
        <v>39</v>
      </c>
      <c r="H39" s="352">
        <v>5</v>
      </c>
      <c r="I39" s="352">
        <f t="shared" si="6"/>
        <v>7.8</v>
      </c>
      <c r="J39" s="352">
        <v>3</v>
      </c>
      <c r="K39" s="352">
        <v>6</v>
      </c>
      <c r="L39" s="353">
        <v>30149.08</v>
      </c>
      <c r="M39" s="353">
        <v>4767</v>
      </c>
      <c r="N39" s="351">
        <v>44617</v>
      </c>
      <c r="O39" s="350" t="s">
        <v>34</v>
      </c>
      <c r="P39" s="347"/>
      <c r="Q39" s="359"/>
      <c r="R39" s="359"/>
      <c r="S39" s="359"/>
      <c r="T39" s="359"/>
      <c r="U39" s="360"/>
      <c r="V39" s="360"/>
      <c r="W39" s="346"/>
      <c r="X39" s="361"/>
      <c r="Y39" s="8"/>
      <c r="Z39" s="361"/>
      <c r="AA39" s="360"/>
      <c r="AB39" s="346"/>
    </row>
    <row r="40" spans="1:29" ht="25.35" customHeight="1">
      <c r="A40" s="349">
        <v>24</v>
      </c>
      <c r="B40" s="349">
        <v>19</v>
      </c>
      <c r="C40" s="354" t="s">
        <v>502</v>
      </c>
      <c r="D40" s="353">
        <v>153.9</v>
      </c>
      <c r="E40" s="352">
        <v>351.1</v>
      </c>
      <c r="F40" s="356">
        <f>(D40-E40)/E40</f>
        <v>-0.5616633437767018</v>
      </c>
      <c r="G40" s="353">
        <v>63</v>
      </c>
      <c r="H40" s="352">
        <v>3</v>
      </c>
      <c r="I40" s="352">
        <f t="shared" si="6"/>
        <v>21</v>
      </c>
      <c r="J40" s="352">
        <v>1</v>
      </c>
      <c r="K40" s="352">
        <v>7</v>
      </c>
      <c r="L40" s="353">
        <v>61300.14</v>
      </c>
      <c r="M40" s="353">
        <v>12687</v>
      </c>
      <c r="N40" s="351">
        <v>44610</v>
      </c>
      <c r="O40" s="350" t="s">
        <v>43</v>
      </c>
      <c r="P40" s="347"/>
      <c r="Q40" s="359"/>
      <c r="R40" s="359"/>
      <c r="S40" s="359"/>
      <c r="T40" s="359"/>
      <c r="U40" s="360"/>
      <c r="V40" s="360"/>
      <c r="W40" s="360"/>
      <c r="X40" s="346"/>
      <c r="Y40" s="8"/>
      <c r="Z40" s="360"/>
      <c r="AA40" s="361"/>
      <c r="AB40" s="346"/>
    </row>
    <row r="41" spans="1:29" ht="25.35" customHeight="1">
      <c r="A41" s="349">
        <v>25</v>
      </c>
      <c r="B41" s="120">
        <v>21</v>
      </c>
      <c r="C41" s="354" t="s">
        <v>350</v>
      </c>
      <c r="D41" s="353">
        <v>100</v>
      </c>
      <c r="E41" s="352">
        <v>277</v>
      </c>
      <c r="F41" s="356">
        <f>(D41-E41)/E41</f>
        <v>-0.63898916967509023</v>
      </c>
      <c r="G41" s="353">
        <v>20</v>
      </c>
      <c r="H41" s="352">
        <v>1</v>
      </c>
      <c r="I41" s="352">
        <f t="shared" si="6"/>
        <v>20</v>
      </c>
      <c r="J41" s="352">
        <v>1</v>
      </c>
      <c r="K41" s="352" t="s">
        <v>30</v>
      </c>
      <c r="L41" s="353">
        <v>17632</v>
      </c>
      <c r="M41" s="353">
        <v>4042</v>
      </c>
      <c r="N41" s="351">
        <v>44512</v>
      </c>
      <c r="O41" s="350" t="s">
        <v>33</v>
      </c>
      <c r="P41" s="347"/>
      <c r="Q41" s="359"/>
      <c r="R41" s="359"/>
      <c r="S41" s="359"/>
      <c r="T41" s="359"/>
      <c r="U41" s="359"/>
      <c r="V41" s="360"/>
      <c r="W41" s="360"/>
      <c r="X41" s="361"/>
      <c r="Y41" s="346"/>
      <c r="AA41" s="361"/>
    </row>
    <row r="42" spans="1:29" ht="25.35" customHeight="1">
      <c r="A42" s="349">
        <v>26</v>
      </c>
      <c r="B42" s="214">
        <v>26</v>
      </c>
      <c r="C42" s="354" t="s">
        <v>540</v>
      </c>
      <c r="D42" s="353">
        <v>71.5</v>
      </c>
      <c r="E42" s="352">
        <v>97</v>
      </c>
      <c r="F42" s="356">
        <f>(D42-E42)/E42</f>
        <v>-0.26288659793814434</v>
      </c>
      <c r="G42" s="353">
        <v>20</v>
      </c>
      <c r="H42" s="352">
        <v>2</v>
      </c>
      <c r="I42" s="352">
        <f t="shared" si="6"/>
        <v>10</v>
      </c>
      <c r="J42" s="352">
        <v>1</v>
      </c>
      <c r="K42" s="352">
        <v>5</v>
      </c>
      <c r="L42" s="353">
        <v>1172.5</v>
      </c>
      <c r="M42" s="353">
        <v>191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61"/>
      <c r="Z42" s="346"/>
      <c r="AA42" s="8"/>
      <c r="AB42" s="346"/>
    </row>
    <row r="43" spans="1:29" ht="25.35" customHeight="1">
      <c r="A43" s="349">
        <v>27</v>
      </c>
      <c r="B43" s="355" t="s">
        <v>30</v>
      </c>
      <c r="C43" s="354" t="s">
        <v>285</v>
      </c>
      <c r="D43" s="353">
        <v>60.7</v>
      </c>
      <c r="E43" s="352" t="s">
        <v>30</v>
      </c>
      <c r="F43" s="352" t="s">
        <v>30</v>
      </c>
      <c r="G43" s="353">
        <v>11</v>
      </c>
      <c r="H43" s="352">
        <v>1</v>
      </c>
      <c r="I43" s="352">
        <f t="shared" si="6"/>
        <v>11</v>
      </c>
      <c r="J43" s="352">
        <v>1</v>
      </c>
      <c r="K43" s="352" t="s">
        <v>30</v>
      </c>
      <c r="L43" s="353">
        <v>450731.95</v>
      </c>
      <c r="M43" s="353">
        <v>67541</v>
      </c>
      <c r="N43" s="351">
        <v>44456</v>
      </c>
      <c r="O43" s="350" t="s">
        <v>34</v>
      </c>
      <c r="P43" s="347"/>
      <c r="Q43" s="359"/>
      <c r="R43" s="359"/>
      <c r="S43" s="359"/>
      <c r="T43" s="359"/>
      <c r="V43" s="330"/>
      <c r="W43" s="330"/>
      <c r="X43" s="360"/>
      <c r="Y43" s="375"/>
      <c r="Z43" s="8"/>
      <c r="AA43" s="361"/>
      <c r="AB43" s="346"/>
      <c r="AC43" s="346"/>
    </row>
    <row r="44" spans="1:29" ht="25.35" customHeight="1">
      <c r="A44" s="349">
        <v>28</v>
      </c>
      <c r="B44" s="355" t="s">
        <v>30</v>
      </c>
      <c r="C44" s="354" t="s">
        <v>539</v>
      </c>
      <c r="D44" s="353">
        <v>43</v>
      </c>
      <c r="E44" s="352" t="s">
        <v>30</v>
      </c>
      <c r="F44" s="352" t="s">
        <v>30</v>
      </c>
      <c r="G44" s="353">
        <v>7</v>
      </c>
      <c r="H44" s="352">
        <v>2</v>
      </c>
      <c r="I44" s="352">
        <f t="shared" si="6"/>
        <v>3.5</v>
      </c>
      <c r="J44" s="352">
        <v>1</v>
      </c>
      <c r="K44" s="352">
        <v>3</v>
      </c>
      <c r="L44" s="353">
        <v>271</v>
      </c>
      <c r="M44" s="353">
        <v>50</v>
      </c>
      <c r="N44" s="351">
        <v>44638</v>
      </c>
      <c r="O44" s="350" t="s">
        <v>361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61"/>
      <c r="AA44" s="346"/>
      <c r="AB44" s="346"/>
    </row>
    <row r="45" spans="1:29" ht="25.35" customHeight="1">
      <c r="A45" s="349">
        <v>29</v>
      </c>
      <c r="B45" s="362">
        <v>31</v>
      </c>
      <c r="C45" s="354" t="s">
        <v>528</v>
      </c>
      <c r="D45" s="353">
        <v>35</v>
      </c>
      <c r="E45" s="352">
        <v>13</v>
      </c>
      <c r="F45" s="356">
        <f>(D45-E45)/E45</f>
        <v>1.6923076923076923</v>
      </c>
      <c r="G45" s="353">
        <v>7</v>
      </c>
      <c r="H45" s="352">
        <v>3</v>
      </c>
      <c r="I45" s="352">
        <f t="shared" si="6"/>
        <v>2.3333333333333335</v>
      </c>
      <c r="J45" s="352">
        <v>2</v>
      </c>
      <c r="K45" s="352">
        <v>4</v>
      </c>
      <c r="L45" s="353">
        <v>3210.0999999999995</v>
      </c>
      <c r="M45" s="353">
        <v>571</v>
      </c>
      <c r="N45" s="351">
        <v>44631</v>
      </c>
      <c r="O45" s="350" t="s">
        <v>529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28</v>
      </c>
      <c r="C46" s="354" t="s">
        <v>510</v>
      </c>
      <c r="D46" s="353">
        <v>15</v>
      </c>
      <c r="E46" s="352">
        <v>60.89</v>
      </c>
      <c r="F46" s="356">
        <f>(D46-E46)/E46</f>
        <v>-0.75365413039908036</v>
      </c>
      <c r="G46" s="353">
        <v>5</v>
      </c>
      <c r="H46" s="352">
        <v>2</v>
      </c>
      <c r="I46" s="352">
        <f t="shared" si="6"/>
        <v>2.5</v>
      </c>
      <c r="J46" s="352">
        <v>1</v>
      </c>
      <c r="K46" s="352">
        <v>6</v>
      </c>
      <c r="L46" s="353">
        <v>9354</v>
      </c>
      <c r="M46" s="353">
        <v>1678</v>
      </c>
      <c r="N46" s="351">
        <v>44617</v>
      </c>
      <c r="O46" s="350" t="s">
        <v>52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46"/>
      <c r="Z46" s="361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251844.44</v>
      </c>
      <c r="E47" s="348">
        <f t="shared" ref="E47:G47" si="7">SUM(E35:E46)</f>
        <v>161310.76999999999</v>
      </c>
      <c r="F47" s="108">
        <f>(D47-E47)/E47</f>
        <v>0.56123760366403319</v>
      </c>
      <c r="G47" s="348">
        <f t="shared" si="7"/>
        <v>41321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 ht="19.5">
      <c r="A6" s="386"/>
      <c r="B6" s="386"/>
      <c r="C6" s="389"/>
      <c r="D6" s="237" t="s">
        <v>378</v>
      </c>
      <c r="E6" s="237" t="s">
        <v>371</v>
      </c>
      <c r="F6" s="389"/>
      <c r="G6" s="389" t="s">
        <v>378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300"/>
      <c r="E9" s="300"/>
      <c r="F9" s="388" t="s">
        <v>15</v>
      </c>
      <c r="G9" s="300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301" t="s">
        <v>379</v>
      </c>
      <c r="E10" s="301" t="s">
        <v>372</v>
      </c>
      <c r="F10" s="389"/>
      <c r="G10" s="301" t="s">
        <v>379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301" t="s">
        <v>14</v>
      </c>
      <c r="E11" s="237" t="s">
        <v>14</v>
      </c>
      <c r="F11" s="389"/>
      <c r="G11" s="301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302"/>
      <c r="E12" s="238" t="s">
        <v>2</v>
      </c>
      <c r="F12" s="390"/>
      <c r="G12" s="302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8">
      <c r="A6" s="386"/>
      <c r="B6" s="386"/>
      <c r="C6" s="389"/>
      <c r="D6" s="237" t="s">
        <v>371</v>
      </c>
      <c r="E6" s="237" t="s">
        <v>352</v>
      </c>
      <c r="F6" s="389"/>
      <c r="G6" s="389" t="s">
        <v>371</v>
      </c>
      <c r="H6" s="389"/>
      <c r="I6" s="389"/>
      <c r="J6" s="389"/>
      <c r="K6" s="389"/>
      <c r="L6" s="389"/>
      <c r="M6" s="389"/>
      <c r="N6" s="389"/>
      <c r="O6" s="389"/>
    </row>
    <row r="7" spans="1:28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8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8" ht="15" customHeight="1">
      <c r="A9" s="385"/>
      <c r="B9" s="385"/>
      <c r="C9" s="388" t="s">
        <v>13</v>
      </c>
      <c r="D9" s="260"/>
      <c r="E9" s="260"/>
      <c r="F9" s="388" t="s">
        <v>15</v>
      </c>
      <c r="G9" s="260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8" ht="19.5">
      <c r="A10" s="386"/>
      <c r="B10" s="386"/>
      <c r="C10" s="389"/>
      <c r="D10" s="261" t="s">
        <v>372</v>
      </c>
      <c r="E10" s="261" t="s">
        <v>353</v>
      </c>
      <c r="F10" s="389"/>
      <c r="G10" s="261" t="s">
        <v>372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8">
      <c r="A11" s="386"/>
      <c r="B11" s="386"/>
      <c r="C11" s="389"/>
      <c r="D11" s="261" t="s">
        <v>14</v>
      </c>
      <c r="E11" s="237" t="s">
        <v>14</v>
      </c>
      <c r="F11" s="389"/>
      <c r="G11" s="261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8" ht="15.6" customHeight="1" thickBot="1">
      <c r="A12" s="386"/>
      <c r="B12" s="387"/>
      <c r="C12" s="390"/>
      <c r="D12" s="262"/>
      <c r="E12" s="238" t="s">
        <v>2</v>
      </c>
      <c r="F12" s="390"/>
      <c r="G12" s="262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237" t="s">
        <v>352</v>
      </c>
      <c r="E6" s="237" t="s">
        <v>345</v>
      </c>
      <c r="F6" s="389"/>
      <c r="G6" s="389" t="s">
        <v>352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60"/>
      <c r="E9" s="260"/>
      <c r="F9" s="388" t="s">
        <v>15</v>
      </c>
      <c r="G9" s="260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7" ht="19.5">
      <c r="A10" s="386"/>
      <c r="B10" s="386"/>
      <c r="C10" s="389"/>
      <c r="D10" s="261" t="s">
        <v>353</v>
      </c>
      <c r="E10" s="261" t="s">
        <v>346</v>
      </c>
      <c r="F10" s="389"/>
      <c r="G10" s="261" t="s">
        <v>353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7">
      <c r="A11" s="386"/>
      <c r="B11" s="386"/>
      <c r="C11" s="389"/>
      <c r="D11" s="261" t="s">
        <v>14</v>
      </c>
      <c r="E11" s="237" t="s">
        <v>14</v>
      </c>
      <c r="F11" s="389"/>
      <c r="G11" s="261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43"/>
      <c r="T11" s="243"/>
      <c r="U11" s="240"/>
    </row>
    <row r="12" spans="1:27" ht="15.6" customHeight="1" thickBot="1">
      <c r="A12" s="386"/>
      <c r="B12" s="387"/>
      <c r="C12" s="390"/>
      <c r="D12" s="262"/>
      <c r="E12" s="238" t="s">
        <v>2</v>
      </c>
      <c r="F12" s="390"/>
      <c r="G12" s="262" t="s">
        <v>17</v>
      </c>
      <c r="H12" s="263"/>
      <c r="I12" s="390"/>
      <c r="J12" s="263"/>
      <c r="K12" s="263"/>
      <c r="L12" s="263"/>
      <c r="M12" s="263"/>
      <c r="N12" s="263"/>
      <c r="O12" s="390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 ht="19.5">
      <c r="A6" s="386"/>
      <c r="B6" s="386"/>
      <c r="C6" s="389"/>
      <c r="D6" s="138" t="s">
        <v>345</v>
      </c>
      <c r="E6" s="138" t="s">
        <v>337</v>
      </c>
      <c r="F6" s="389"/>
      <c r="G6" s="138" t="s">
        <v>345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27"/>
      <c r="E9" s="227"/>
      <c r="F9" s="388" t="s">
        <v>15</v>
      </c>
      <c r="G9" s="227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228" t="s">
        <v>346</v>
      </c>
      <c r="E10" s="228" t="s">
        <v>339</v>
      </c>
      <c r="F10" s="389"/>
      <c r="G10" s="228" t="s">
        <v>346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28" t="s">
        <v>14</v>
      </c>
      <c r="E11" s="138" t="s">
        <v>14</v>
      </c>
      <c r="F11" s="389"/>
      <c r="G11" s="228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29"/>
      <c r="E12" s="5" t="s">
        <v>2</v>
      </c>
      <c r="F12" s="390"/>
      <c r="G12" s="229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 ht="19.5">
      <c r="A6" s="386"/>
      <c r="B6" s="386"/>
      <c r="C6" s="389"/>
      <c r="D6" s="138" t="s">
        <v>337</v>
      </c>
      <c r="E6" s="138" t="s">
        <v>328</v>
      </c>
      <c r="F6" s="389"/>
      <c r="G6" s="138" t="s">
        <v>337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24"/>
      <c r="E9" s="224"/>
      <c r="F9" s="388" t="s">
        <v>15</v>
      </c>
      <c r="G9" s="224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225" t="s">
        <v>339</v>
      </c>
      <c r="E10" s="225" t="s">
        <v>329</v>
      </c>
      <c r="F10" s="389"/>
      <c r="G10" s="225" t="s">
        <v>339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25" t="s">
        <v>14</v>
      </c>
      <c r="E11" s="138" t="s">
        <v>14</v>
      </c>
      <c r="F11" s="389"/>
      <c r="G11" s="225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26"/>
      <c r="E12" s="5" t="s">
        <v>2</v>
      </c>
      <c r="F12" s="390"/>
      <c r="G12" s="226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328</v>
      </c>
      <c r="E6" s="138" t="s">
        <v>321</v>
      </c>
      <c r="F6" s="389"/>
      <c r="G6" s="138" t="s">
        <v>328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21"/>
      <c r="E9" s="221"/>
      <c r="F9" s="388" t="s">
        <v>15</v>
      </c>
      <c r="G9" s="221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22" t="s">
        <v>329</v>
      </c>
      <c r="E10" s="222" t="s">
        <v>322</v>
      </c>
      <c r="F10" s="389"/>
      <c r="G10" s="222" t="s">
        <v>329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22" t="s">
        <v>14</v>
      </c>
      <c r="E11" s="138" t="s">
        <v>14</v>
      </c>
      <c r="F11" s="389"/>
      <c r="G11" s="222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23"/>
      <c r="E12" s="5" t="s">
        <v>2</v>
      </c>
      <c r="F12" s="390"/>
      <c r="G12" s="223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321</v>
      </c>
      <c r="E6" s="138" t="s">
        <v>315</v>
      </c>
      <c r="F6" s="389"/>
      <c r="G6" s="138" t="s">
        <v>321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18"/>
      <c r="E9" s="218"/>
      <c r="F9" s="388" t="s">
        <v>15</v>
      </c>
      <c r="G9" s="218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19" t="s">
        <v>322</v>
      </c>
      <c r="E10" s="219" t="s">
        <v>316</v>
      </c>
      <c r="F10" s="389"/>
      <c r="G10" s="219" t="s">
        <v>322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19" t="s">
        <v>14</v>
      </c>
      <c r="E11" s="138" t="s">
        <v>14</v>
      </c>
      <c r="F11" s="389"/>
      <c r="G11" s="219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20"/>
      <c r="E12" s="5" t="s">
        <v>2</v>
      </c>
      <c r="F12" s="390"/>
      <c r="G12" s="220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315</v>
      </c>
      <c r="E6" s="138" t="s">
        <v>310</v>
      </c>
      <c r="F6" s="389"/>
      <c r="G6" s="138" t="s">
        <v>315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15"/>
      <c r="E9" s="215"/>
      <c r="F9" s="388" t="s">
        <v>15</v>
      </c>
      <c r="G9" s="215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16" t="s">
        <v>316</v>
      </c>
      <c r="E10" s="216" t="s">
        <v>309</v>
      </c>
      <c r="F10" s="389"/>
      <c r="G10" s="216" t="s">
        <v>316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16" t="s">
        <v>14</v>
      </c>
      <c r="E11" s="138" t="s">
        <v>14</v>
      </c>
      <c r="F11" s="389"/>
      <c r="G11" s="216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17"/>
      <c r="E12" s="5" t="s">
        <v>2</v>
      </c>
      <c r="F12" s="390"/>
      <c r="G12" s="217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310</v>
      </c>
      <c r="E6" s="138" t="s">
        <v>295</v>
      </c>
      <c r="F6" s="389"/>
      <c r="G6" s="138" t="s">
        <v>310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11"/>
      <c r="E9" s="211"/>
      <c r="F9" s="388" t="s">
        <v>15</v>
      </c>
      <c r="G9" s="211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12" t="s">
        <v>309</v>
      </c>
      <c r="E10" s="212" t="s">
        <v>296</v>
      </c>
      <c r="F10" s="389"/>
      <c r="G10" s="212" t="s">
        <v>309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12" t="s">
        <v>14</v>
      </c>
      <c r="E11" s="138" t="s">
        <v>14</v>
      </c>
      <c r="F11" s="389"/>
      <c r="G11" s="212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13"/>
      <c r="E12" s="5" t="s">
        <v>2</v>
      </c>
      <c r="F12" s="390"/>
      <c r="G12" s="213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295</v>
      </c>
      <c r="E6" s="138" t="s">
        <v>289</v>
      </c>
      <c r="F6" s="389"/>
      <c r="G6" s="138" t="s">
        <v>295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08"/>
      <c r="E9" s="208"/>
      <c r="F9" s="388" t="s">
        <v>15</v>
      </c>
      <c r="G9" s="208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09" t="s">
        <v>296</v>
      </c>
      <c r="E10" s="209" t="s">
        <v>290</v>
      </c>
      <c r="F10" s="389"/>
      <c r="G10" s="209" t="s">
        <v>296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09" t="s">
        <v>14</v>
      </c>
      <c r="E11" s="138" t="s">
        <v>14</v>
      </c>
      <c r="F11" s="389"/>
      <c r="G11" s="209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10"/>
      <c r="E12" s="5" t="s">
        <v>2</v>
      </c>
      <c r="F12" s="390"/>
      <c r="G12" s="210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zoomScale="60" zoomScaleNormal="60" workbookViewId="0">
      <selection activeCell="A39" sqref="A39:XFD39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Z5" s="33"/>
    </row>
    <row r="6" spans="1:29">
      <c r="A6" s="386"/>
      <c r="B6" s="386"/>
      <c r="C6" s="389"/>
      <c r="D6" s="237" t="s">
        <v>541</v>
      </c>
      <c r="E6" s="237" t="s">
        <v>534</v>
      </c>
      <c r="F6" s="389"/>
      <c r="G6" s="389" t="s">
        <v>541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Z8" s="33"/>
    </row>
    <row r="9" spans="1:29" ht="15" customHeight="1">
      <c r="A9" s="385"/>
      <c r="B9" s="385"/>
      <c r="C9" s="388" t="s">
        <v>13</v>
      </c>
      <c r="D9" s="376"/>
      <c r="E9" s="376"/>
      <c r="F9" s="388" t="s">
        <v>15</v>
      </c>
      <c r="G9" s="376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  <c r="V9" s="347"/>
      <c r="W9" s="346"/>
      <c r="X9" s="347"/>
      <c r="Z9" s="346"/>
    </row>
    <row r="10" spans="1:29">
      <c r="A10" s="386"/>
      <c r="B10" s="386"/>
      <c r="C10" s="389"/>
      <c r="D10" s="237" t="s">
        <v>552</v>
      </c>
      <c r="E10" s="237" t="s">
        <v>556</v>
      </c>
      <c r="F10" s="389"/>
      <c r="G10" s="237" t="s">
        <v>552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  <c r="V10" s="347"/>
      <c r="W10" s="346"/>
      <c r="X10" s="347"/>
      <c r="Z10" s="346"/>
    </row>
    <row r="11" spans="1:29">
      <c r="A11" s="386"/>
      <c r="B11" s="386"/>
      <c r="C11" s="389"/>
      <c r="D11" s="377" t="s">
        <v>14</v>
      </c>
      <c r="E11" s="237" t="s">
        <v>14</v>
      </c>
      <c r="F11" s="389"/>
      <c r="G11" s="377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86"/>
      <c r="B12" s="387"/>
      <c r="C12" s="390"/>
      <c r="D12" s="378"/>
      <c r="E12" s="238" t="s">
        <v>2</v>
      </c>
      <c r="F12" s="390"/>
      <c r="G12" s="378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 t="shared" ref="I13:I22" si="0"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 t="shared" si="0"/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 t="shared" si="0"/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 t="shared" si="0"/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 t="shared" si="0"/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 t="shared" si="0"/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 t="shared" si="0"/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 t="shared" si="0"/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 t="shared" si="0"/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 t="shared" si="0"/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1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 t="shared" ref="F25:F35" si="2">(D25-E25)/E25</f>
        <v>-0.62034284418799379</v>
      </c>
      <c r="G25" s="353">
        <v>491</v>
      </c>
      <c r="H25" s="352">
        <v>25</v>
      </c>
      <c r="I25" s="352">
        <f t="shared" ref="I25:I30" si="3"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 t="shared" si="2"/>
        <v>-0.15190815721214801</v>
      </c>
      <c r="G26" s="353">
        <v>249</v>
      </c>
      <c r="H26" s="352">
        <v>8</v>
      </c>
      <c r="I26" s="352">
        <f t="shared" si="3"/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 t="shared" si="2"/>
        <v>0.58329381008016445</v>
      </c>
      <c r="G27" s="353">
        <v>222</v>
      </c>
      <c r="H27" s="352">
        <v>12</v>
      </c>
      <c r="I27" s="352">
        <f t="shared" si="3"/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 t="shared" si="2"/>
        <v>-0.80113043794092875</v>
      </c>
      <c r="G28" s="353">
        <v>194</v>
      </c>
      <c r="H28" s="352">
        <v>16</v>
      </c>
      <c r="I28" s="352">
        <f t="shared" si="3"/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 t="shared" si="2"/>
        <v>-0.84264924608794012</v>
      </c>
      <c r="G29" s="353">
        <v>178</v>
      </c>
      <c r="H29" s="352">
        <v>16</v>
      </c>
      <c r="I29" s="352">
        <f t="shared" si="3"/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 t="shared" si="2"/>
        <v>0.15160379885045625</v>
      </c>
      <c r="G30" s="353">
        <v>147</v>
      </c>
      <c r="H30" s="352">
        <v>7</v>
      </c>
      <c r="I30" s="352">
        <f t="shared" si="3"/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 t="shared" si="2"/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 t="shared" si="2"/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 t="shared" si="2"/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 t="shared" si="2"/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 t="shared" si="2"/>
        <v>-0.2298790908555173</v>
      </c>
      <c r="G35" s="348">
        <f t="shared" ref="G35" si="4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 t="shared" ref="F42:F47" si="5"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 t="shared" si="5"/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 t="shared" si="5"/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 t="shared" si="5"/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 t="shared" si="5"/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 t="shared" si="5"/>
        <v>-0.23137982672799465</v>
      </c>
      <c r="G47" s="348">
        <f t="shared" ref="G47" si="6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289</v>
      </c>
      <c r="E6" s="138" t="s">
        <v>277</v>
      </c>
      <c r="F6" s="389"/>
      <c r="G6" s="138" t="s">
        <v>289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05"/>
      <c r="E9" s="205"/>
      <c r="F9" s="388" t="s">
        <v>15</v>
      </c>
      <c r="G9" s="205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06" t="s">
        <v>290</v>
      </c>
      <c r="E10" s="206" t="s">
        <v>278</v>
      </c>
      <c r="F10" s="389"/>
      <c r="G10" s="206" t="s">
        <v>290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06" t="s">
        <v>14</v>
      </c>
      <c r="E11" s="138" t="s">
        <v>14</v>
      </c>
      <c r="F11" s="389"/>
      <c r="G11" s="206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07"/>
      <c r="E12" s="5" t="s">
        <v>2</v>
      </c>
      <c r="F12" s="390"/>
      <c r="G12" s="207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277</v>
      </c>
      <c r="E6" s="138" t="s">
        <v>271</v>
      </c>
      <c r="F6" s="389"/>
      <c r="G6" s="138" t="s">
        <v>277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202"/>
      <c r="E9" s="202"/>
      <c r="F9" s="388" t="s">
        <v>15</v>
      </c>
      <c r="G9" s="202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>
      <c r="A10" s="386"/>
      <c r="B10" s="386"/>
      <c r="C10" s="389"/>
      <c r="D10" s="203" t="s">
        <v>278</v>
      </c>
      <c r="E10" s="203" t="s">
        <v>272</v>
      </c>
      <c r="F10" s="389"/>
      <c r="G10" s="203" t="s">
        <v>278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03" t="s">
        <v>14</v>
      </c>
      <c r="E11" s="138" t="s">
        <v>14</v>
      </c>
      <c r="F11" s="389"/>
      <c r="G11" s="203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04"/>
      <c r="E12" s="5" t="s">
        <v>2</v>
      </c>
      <c r="F12" s="390"/>
      <c r="G12" s="204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 ht="19.5">
      <c r="A6" s="386"/>
      <c r="B6" s="386"/>
      <c r="C6" s="389"/>
      <c r="D6" s="138" t="s">
        <v>271</v>
      </c>
      <c r="E6" s="138" t="s">
        <v>254</v>
      </c>
      <c r="F6" s="389"/>
      <c r="G6" s="138" t="s">
        <v>271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199"/>
      <c r="E9" s="199"/>
      <c r="F9" s="388" t="s">
        <v>15</v>
      </c>
      <c r="G9" s="199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200" t="s">
        <v>272</v>
      </c>
      <c r="E10" s="200" t="s">
        <v>255</v>
      </c>
      <c r="F10" s="389"/>
      <c r="G10" s="200" t="s">
        <v>272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200" t="s">
        <v>14</v>
      </c>
      <c r="E11" s="138" t="s">
        <v>14</v>
      </c>
      <c r="F11" s="389"/>
      <c r="G11" s="200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201"/>
      <c r="E12" s="5" t="s">
        <v>2</v>
      </c>
      <c r="F12" s="390"/>
      <c r="G12" s="201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 ht="19.5">
      <c r="A6" s="386"/>
      <c r="B6" s="386"/>
      <c r="C6" s="389"/>
      <c r="D6" s="138" t="s">
        <v>254</v>
      </c>
      <c r="E6" s="138" t="s">
        <v>250</v>
      </c>
      <c r="F6" s="389"/>
      <c r="G6" s="138" t="s">
        <v>254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195"/>
      <c r="E9" s="195"/>
      <c r="F9" s="388" t="s">
        <v>15</v>
      </c>
      <c r="G9" s="195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196" t="s">
        <v>255</v>
      </c>
      <c r="E10" s="196" t="s">
        <v>251</v>
      </c>
      <c r="F10" s="389"/>
      <c r="G10" s="196" t="s">
        <v>255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196" t="s">
        <v>14</v>
      </c>
      <c r="E11" s="138" t="s">
        <v>14</v>
      </c>
      <c r="F11" s="389"/>
      <c r="G11" s="196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197"/>
      <c r="E12" s="5" t="s">
        <v>2</v>
      </c>
      <c r="F12" s="390"/>
      <c r="G12" s="197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250</v>
      </c>
      <c r="E6" s="138" t="s">
        <v>237</v>
      </c>
      <c r="F6" s="389"/>
      <c r="G6" s="138" t="s">
        <v>250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192"/>
      <c r="E9" s="192"/>
      <c r="F9" s="388" t="s">
        <v>15</v>
      </c>
      <c r="G9" s="192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193" t="s">
        <v>251</v>
      </c>
      <c r="E10" s="193" t="s">
        <v>238</v>
      </c>
      <c r="F10" s="389"/>
      <c r="G10" s="193" t="s">
        <v>251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193" t="s">
        <v>14</v>
      </c>
      <c r="E11" s="138" t="s">
        <v>14</v>
      </c>
      <c r="F11" s="389"/>
      <c r="G11" s="193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194"/>
      <c r="E12" s="5" t="s">
        <v>2</v>
      </c>
      <c r="F12" s="390"/>
      <c r="G12" s="194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237</v>
      </c>
      <c r="E6" s="138" t="s">
        <v>232</v>
      </c>
      <c r="F6" s="389"/>
      <c r="G6" s="138" t="s">
        <v>237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189"/>
      <c r="E9" s="189"/>
      <c r="F9" s="388" t="s">
        <v>15</v>
      </c>
      <c r="G9" s="189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190" t="s">
        <v>238</v>
      </c>
      <c r="E10" s="190" t="s">
        <v>233</v>
      </c>
      <c r="F10" s="389"/>
      <c r="G10" s="190" t="s">
        <v>238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190" t="s">
        <v>14</v>
      </c>
      <c r="E11" s="138" t="s">
        <v>14</v>
      </c>
      <c r="F11" s="389"/>
      <c r="G11" s="190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191"/>
      <c r="E12" s="5" t="s">
        <v>2</v>
      </c>
      <c r="F12" s="390"/>
      <c r="G12" s="191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>
      <c r="A6" s="386"/>
      <c r="B6" s="386"/>
      <c r="C6" s="389"/>
      <c r="D6" s="138" t="s">
        <v>232</v>
      </c>
      <c r="E6" s="138" t="s">
        <v>222</v>
      </c>
      <c r="F6" s="389"/>
      <c r="G6" s="138" t="s">
        <v>232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186"/>
      <c r="E9" s="186"/>
      <c r="F9" s="388" t="s">
        <v>15</v>
      </c>
      <c r="G9" s="186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187" t="s">
        <v>233</v>
      </c>
      <c r="E10" s="187" t="s">
        <v>223</v>
      </c>
      <c r="F10" s="389"/>
      <c r="G10" s="187" t="s">
        <v>233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187" t="s">
        <v>14</v>
      </c>
      <c r="E11" s="138" t="s">
        <v>14</v>
      </c>
      <c r="F11" s="389"/>
      <c r="G11" s="187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188"/>
      <c r="E12" s="5" t="s">
        <v>2</v>
      </c>
      <c r="F12" s="390"/>
      <c r="G12" s="188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7" ht="19.5">
      <c r="A6" s="386"/>
      <c r="B6" s="386"/>
      <c r="C6" s="389"/>
      <c r="D6" s="138" t="s">
        <v>222</v>
      </c>
      <c r="E6" s="138" t="s">
        <v>208</v>
      </c>
      <c r="F6" s="389"/>
      <c r="G6" s="138" t="s">
        <v>222</v>
      </c>
      <c r="H6" s="389"/>
      <c r="I6" s="389"/>
      <c r="J6" s="389"/>
      <c r="K6" s="389"/>
      <c r="L6" s="389"/>
      <c r="M6" s="389"/>
      <c r="N6" s="389"/>
      <c r="O6" s="389"/>
    </row>
    <row r="7" spans="1:27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7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7" ht="15" customHeight="1">
      <c r="A9" s="385"/>
      <c r="B9" s="385"/>
      <c r="C9" s="388" t="s">
        <v>13</v>
      </c>
      <c r="D9" s="183"/>
      <c r="E9" s="183"/>
      <c r="F9" s="388" t="s">
        <v>15</v>
      </c>
      <c r="G9" s="183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7" ht="19.5">
      <c r="A10" s="386"/>
      <c r="B10" s="386"/>
      <c r="C10" s="389"/>
      <c r="D10" s="184" t="s">
        <v>223</v>
      </c>
      <c r="E10" s="184" t="s">
        <v>209</v>
      </c>
      <c r="F10" s="389"/>
      <c r="G10" s="184" t="s">
        <v>223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7">
      <c r="A11" s="386"/>
      <c r="B11" s="386"/>
      <c r="C11" s="389"/>
      <c r="D11" s="184" t="s">
        <v>14</v>
      </c>
      <c r="E11" s="138" t="s">
        <v>14</v>
      </c>
      <c r="F11" s="389"/>
      <c r="G11" s="184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7" ht="15.6" customHeight="1" thickBot="1">
      <c r="A12" s="386"/>
      <c r="B12" s="387"/>
      <c r="C12" s="390"/>
      <c r="D12" s="185"/>
      <c r="E12" s="5" t="s">
        <v>2</v>
      </c>
      <c r="F12" s="390"/>
      <c r="G12" s="185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138" t="s">
        <v>208</v>
      </c>
      <c r="E6" s="138" t="s">
        <v>199</v>
      </c>
      <c r="F6" s="389"/>
      <c r="G6" s="138" t="s">
        <v>208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79"/>
      <c r="E9" s="179"/>
      <c r="F9" s="388" t="s">
        <v>15</v>
      </c>
      <c r="G9" s="179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180" t="s">
        <v>209</v>
      </c>
      <c r="E10" s="182" t="s">
        <v>200</v>
      </c>
      <c r="F10" s="389"/>
      <c r="G10" s="182" t="s">
        <v>209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6">
      <c r="A11" s="386"/>
      <c r="B11" s="386"/>
      <c r="C11" s="389"/>
      <c r="D11" s="180" t="s">
        <v>14</v>
      </c>
      <c r="E11" s="138" t="s">
        <v>14</v>
      </c>
      <c r="F11" s="389"/>
      <c r="G11" s="180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6" ht="15.6" customHeight="1" thickBot="1">
      <c r="A12" s="386"/>
      <c r="B12" s="387"/>
      <c r="C12" s="390"/>
      <c r="D12" s="181"/>
      <c r="E12" s="5" t="s">
        <v>2</v>
      </c>
      <c r="F12" s="390"/>
      <c r="G12" s="181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138" t="s">
        <v>199</v>
      </c>
      <c r="E6" s="138" t="s">
        <v>195</v>
      </c>
      <c r="F6" s="389"/>
      <c r="G6" s="138" t="s">
        <v>199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138" t="s">
        <v>1</v>
      </c>
      <c r="E7" s="138" t="s">
        <v>1</v>
      </c>
      <c r="F7" s="389"/>
      <c r="G7" s="138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35"/>
      <c r="E9" s="135"/>
      <c r="F9" s="388" t="s">
        <v>15</v>
      </c>
      <c r="G9" s="135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156" t="s">
        <v>200</v>
      </c>
      <c r="E10" s="156" t="s">
        <v>196</v>
      </c>
      <c r="F10" s="389"/>
      <c r="G10" s="156" t="s">
        <v>200</v>
      </c>
      <c r="H10" s="138" t="s">
        <v>17</v>
      </c>
      <c r="I10" s="389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9"/>
      <c r="R10" s="8"/>
    </row>
    <row r="11" spans="1:26">
      <c r="A11" s="386"/>
      <c r="B11" s="386"/>
      <c r="C11" s="389"/>
      <c r="D11" s="156" t="s">
        <v>14</v>
      </c>
      <c r="E11" s="138" t="s">
        <v>14</v>
      </c>
      <c r="F11" s="389"/>
      <c r="G11" s="156" t="s">
        <v>16</v>
      </c>
      <c r="H11" s="6"/>
      <c r="I11" s="389"/>
      <c r="J11" s="6"/>
      <c r="K11" s="6"/>
      <c r="L11" s="12" t="s">
        <v>2</v>
      </c>
      <c r="M11" s="138" t="s">
        <v>17</v>
      </c>
      <c r="N11" s="6"/>
      <c r="O11" s="389"/>
      <c r="R11" s="140"/>
      <c r="T11" s="140"/>
      <c r="U11" s="139"/>
    </row>
    <row r="12" spans="1:26" ht="15.6" customHeight="1" thickBot="1">
      <c r="A12" s="386"/>
      <c r="B12" s="387"/>
      <c r="C12" s="390"/>
      <c r="D12" s="136"/>
      <c r="E12" s="5" t="s">
        <v>2</v>
      </c>
      <c r="F12" s="390"/>
      <c r="G12" s="136" t="s">
        <v>17</v>
      </c>
      <c r="H12" s="32"/>
      <c r="I12" s="390"/>
      <c r="J12" s="32"/>
      <c r="K12" s="32"/>
      <c r="L12" s="32"/>
      <c r="M12" s="32"/>
      <c r="N12" s="32"/>
      <c r="O12" s="390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zoomScale="60" zoomScaleNormal="60" workbookViewId="0">
      <selection activeCell="K15" sqref="K15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Z5" s="33"/>
    </row>
    <row r="6" spans="1:29">
      <c r="A6" s="386"/>
      <c r="B6" s="386"/>
      <c r="C6" s="389"/>
      <c r="D6" s="237" t="s">
        <v>534</v>
      </c>
      <c r="E6" s="237" t="s">
        <v>531</v>
      </c>
      <c r="F6" s="389"/>
      <c r="G6" s="389" t="s">
        <v>534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Z8" s="33"/>
    </row>
    <row r="9" spans="1:29" ht="15" customHeight="1">
      <c r="A9" s="385"/>
      <c r="B9" s="385"/>
      <c r="C9" s="388" t="s">
        <v>13</v>
      </c>
      <c r="D9" s="372"/>
      <c r="E9" s="372"/>
      <c r="F9" s="388" t="s">
        <v>15</v>
      </c>
      <c r="G9" s="372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  <c r="V9" s="347"/>
      <c r="W9" s="346"/>
      <c r="X9" s="347"/>
      <c r="Z9" s="346"/>
    </row>
    <row r="10" spans="1:29">
      <c r="A10" s="386"/>
      <c r="B10" s="386"/>
      <c r="C10" s="389"/>
      <c r="D10" s="237" t="s">
        <v>556</v>
      </c>
      <c r="E10" s="237" t="s">
        <v>557</v>
      </c>
      <c r="F10" s="389"/>
      <c r="G10" s="237" t="s">
        <v>556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  <c r="V10" s="347"/>
      <c r="W10" s="346"/>
      <c r="X10" s="347"/>
      <c r="Z10" s="346"/>
    </row>
    <row r="11" spans="1:29">
      <c r="A11" s="386"/>
      <c r="B11" s="386"/>
      <c r="C11" s="389"/>
      <c r="D11" s="373" t="s">
        <v>14</v>
      </c>
      <c r="E11" s="237" t="s">
        <v>14</v>
      </c>
      <c r="F11" s="389"/>
      <c r="G11" s="373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86"/>
      <c r="B12" s="387"/>
      <c r="C12" s="390"/>
      <c r="D12" s="374"/>
      <c r="E12" s="238" t="s">
        <v>2</v>
      </c>
      <c r="F12" s="390"/>
      <c r="G12" s="374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195</v>
      </c>
      <c r="E6" s="138" t="s">
        <v>175</v>
      </c>
      <c r="F6" s="389"/>
      <c r="G6" s="138" t="s">
        <v>195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32"/>
      <c r="E9" s="132"/>
      <c r="F9" s="388" t="s">
        <v>15</v>
      </c>
      <c r="G9" s="132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133" t="s">
        <v>196</v>
      </c>
      <c r="E10" s="156" t="s">
        <v>176</v>
      </c>
      <c r="F10" s="389"/>
      <c r="G10" s="156" t="s">
        <v>196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33" t="s">
        <v>14</v>
      </c>
      <c r="E11" s="4" t="s">
        <v>14</v>
      </c>
      <c r="F11" s="389"/>
      <c r="G11" s="133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34"/>
      <c r="E12" s="5" t="s">
        <v>2</v>
      </c>
      <c r="F12" s="390"/>
      <c r="G12" s="134" t="s">
        <v>17</v>
      </c>
      <c r="H12" s="32"/>
      <c r="I12" s="390"/>
      <c r="J12" s="32"/>
      <c r="K12" s="32"/>
      <c r="L12" s="32"/>
      <c r="M12" s="32"/>
      <c r="N12" s="32"/>
      <c r="O12" s="390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175</v>
      </c>
      <c r="E6" s="4" t="s">
        <v>166</v>
      </c>
      <c r="F6" s="389"/>
      <c r="G6" s="4" t="s">
        <v>175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28"/>
      <c r="E9" s="128"/>
      <c r="F9" s="388" t="s">
        <v>15</v>
      </c>
      <c r="G9" s="128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129" t="s">
        <v>176</v>
      </c>
      <c r="E10" s="129" t="s">
        <v>167</v>
      </c>
      <c r="F10" s="389"/>
      <c r="G10" s="129" t="s">
        <v>176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29" t="s">
        <v>14</v>
      </c>
      <c r="E11" s="4" t="s">
        <v>14</v>
      </c>
      <c r="F11" s="389"/>
      <c r="G11" s="129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30"/>
      <c r="E12" s="5" t="s">
        <v>2</v>
      </c>
      <c r="F12" s="390"/>
      <c r="G12" s="130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166</v>
      </c>
      <c r="E6" s="4" t="s">
        <v>155</v>
      </c>
      <c r="F6" s="389"/>
      <c r="G6" s="4" t="s">
        <v>166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25"/>
      <c r="E9" s="125"/>
      <c r="F9" s="388" t="s">
        <v>15</v>
      </c>
      <c r="G9" s="125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126" t="s">
        <v>167</v>
      </c>
      <c r="E10" s="126" t="s">
        <v>156</v>
      </c>
      <c r="F10" s="389"/>
      <c r="G10" s="126" t="s">
        <v>167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26" t="s">
        <v>14</v>
      </c>
      <c r="E11" s="4" t="s">
        <v>14</v>
      </c>
      <c r="F11" s="389"/>
      <c r="G11" s="126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27"/>
      <c r="E12" s="5" t="s">
        <v>2</v>
      </c>
      <c r="F12" s="390"/>
      <c r="G12" s="127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155</v>
      </c>
      <c r="E6" s="4" t="s">
        <v>144</v>
      </c>
      <c r="F6" s="389"/>
      <c r="G6" s="4" t="s">
        <v>155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17"/>
      <c r="E9" s="117"/>
      <c r="F9" s="388" t="s">
        <v>15</v>
      </c>
      <c r="G9" s="117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118" t="s">
        <v>156</v>
      </c>
      <c r="E10" s="118" t="s">
        <v>145</v>
      </c>
      <c r="F10" s="389"/>
      <c r="G10" s="118" t="s">
        <v>156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18" t="s">
        <v>14</v>
      </c>
      <c r="E11" s="4" t="s">
        <v>14</v>
      </c>
      <c r="F11" s="389"/>
      <c r="G11" s="118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19"/>
      <c r="E12" s="5" t="s">
        <v>2</v>
      </c>
      <c r="F12" s="390"/>
      <c r="G12" s="119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144</v>
      </c>
      <c r="E6" s="4" t="s">
        <v>137</v>
      </c>
      <c r="F6" s="389"/>
      <c r="G6" s="4" t="s">
        <v>144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14"/>
      <c r="E9" s="114"/>
      <c r="F9" s="388" t="s">
        <v>15</v>
      </c>
      <c r="G9" s="114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115" t="s">
        <v>145</v>
      </c>
      <c r="E10" s="115" t="s">
        <v>138</v>
      </c>
      <c r="F10" s="389"/>
      <c r="G10" s="115" t="s">
        <v>145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15" t="s">
        <v>14</v>
      </c>
      <c r="E11" s="4" t="s">
        <v>14</v>
      </c>
      <c r="F11" s="389"/>
      <c r="G11" s="115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16"/>
      <c r="E12" s="5" t="s">
        <v>2</v>
      </c>
      <c r="F12" s="390"/>
      <c r="G12" s="116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137</v>
      </c>
      <c r="E6" s="4" t="s">
        <v>126</v>
      </c>
      <c r="F6" s="389"/>
      <c r="G6" s="4" t="s">
        <v>137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11"/>
      <c r="E9" s="111"/>
      <c r="F9" s="388" t="s">
        <v>15</v>
      </c>
      <c r="G9" s="111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112" t="s">
        <v>138</v>
      </c>
      <c r="E10" s="112" t="s">
        <v>129</v>
      </c>
      <c r="F10" s="389"/>
      <c r="G10" s="112" t="s">
        <v>138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12" t="s">
        <v>14</v>
      </c>
      <c r="E11" s="4" t="s">
        <v>14</v>
      </c>
      <c r="F11" s="389"/>
      <c r="G11" s="112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13"/>
      <c r="E12" s="5" t="s">
        <v>2</v>
      </c>
      <c r="F12" s="390"/>
      <c r="G12" s="113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126</v>
      </c>
      <c r="E6" s="4" t="s">
        <v>102</v>
      </c>
      <c r="F6" s="389"/>
      <c r="G6" s="4" t="s">
        <v>126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04"/>
      <c r="E9" s="104"/>
      <c r="F9" s="388" t="s">
        <v>15</v>
      </c>
      <c r="G9" s="104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105" t="s">
        <v>129</v>
      </c>
      <c r="E10" s="107" t="s">
        <v>103</v>
      </c>
      <c r="F10" s="389"/>
      <c r="G10" s="107" t="s">
        <v>129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05" t="s">
        <v>14</v>
      </c>
      <c r="E11" s="4" t="s">
        <v>14</v>
      </c>
      <c r="F11" s="389"/>
      <c r="G11" s="105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06"/>
      <c r="E12" s="5" t="s">
        <v>2</v>
      </c>
      <c r="F12" s="390"/>
      <c r="G12" s="106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102</v>
      </c>
      <c r="E6" s="4" t="s">
        <v>94</v>
      </c>
      <c r="F6" s="389"/>
      <c r="G6" s="4" t="s">
        <v>102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101"/>
      <c r="E9" s="101"/>
      <c r="F9" s="388" t="s">
        <v>15</v>
      </c>
      <c r="G9" s="101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102" t="s">
        <v>103</v>
      </c>
      <c r="E10" s="102" t="s">
        <v>95</v>
      </c>
      <c r="F10" s="389"/>
      <c r="G10" s="102" t="s">
        <v>103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102" t="s">
        <v>14</v>
      </c>
      <c r="E11" s="4" t="s">
        <v>14</v>
      </c>
      <c r="F11" s="389"/>
      <c r="G11" s="102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103"/>
      <c r="E12" s="5" t="s">
        <v>2</v>
      </c>
      <c r="F12" s="390"/>
      <c r="G12" s="103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94</v>
      </c>
      <c r="E6" s="4" t="s">
        <v>80</v>
      </c>
      <c r="F6" s="389"/>
      <c r="G6" s="4" t="s">
        <v>94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81"/>
      <c r="E9" s="81"/>
      <c r="F9" s="388" t="s">
        <v>15</v>
      </c>
      <c r="G9" s="81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>
      <c r="A10" s="386"/>
      <c r="B10" s="386"/>
      <c r="C10" s="389"/>
      <c r="D10" s="82" t="s">
        <v>95</v>
      </c>
      <c r="E10" s="82" t="s">
        <v>81</v>
      </c>
      <c r="F10" s="389"/>
      <c r="G10" s="82" t="s">
        <v>95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82" t="s">
        <v>14</v>
      </c>
      <c r="E11" s="4" t="s">
        <v>14</v>
      </c>
      <c r="F11" s="389"/>
      <c r="G11" s="82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83"/>
      <c r="E12" s="5" t="s">
        <v>2</v>
      </c>
      <c r="F12" s="390"/>
      <c r="G12" s="83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80</v>
      </c>
      <c r="E6" s="4" t="s">
        <v>62</v>
      </c>
      <c r="F6" s="389"/>
      <c r="G6" s="4" t="s">
        <v>80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73"/>
      <c r="E9" s="73"/>
      <c r="F9" s="388" t="s">
        <v>15</v>
      </c>
      <c r="G9" s="73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74" t="s">
        <v>81</v>
      </c>
      <c r="E10" s="74" t="s">
        <v>63</v>
      </c>
      <c r="F10" s="389"/>
      <c r="G10" s="74" t="s">
        <v>81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74" t="s">
        <v>14</v>
      </c>
      <c r="E11" s="4" t="s">
        <v>14</v>
      </c>
      <c r="F11" s="389"/>
      <c r="G11" s="74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75"/>
      <c r="E12" s="5" t="s">
        <v>2</v>
      </c>
      <c r="F12" s="390"/>
      <c r="G12" s="75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zoomScale="60" zoomScaleNormal="60" workbookViewId="0">
      <selection activeCell="Y21" sqref="Y21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Y5" s="33"/>
    </row>
    <row r="6" spans="1:29">
      <c r="A6" s="386"/>
      <c r="B6" s="386"/>
      <c r="C6" s="389"/>
      <c r="D6" s="237" t="s">
        <v>531</v>
      </c>
      <c r="E6" s="237" t="s">
        <v>524</v>
      </c>
      <c r="F6" s="389"/>
      <c r="G6" s="389" t="s">
        <v>531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Y8" s="33"/>
    </row>
    <row r="9" spans="1:29" ht="15" customHeight="1">
      <c r="A9" s="385"/>
      <c r="B9" s="385"/>
      <c r="C9" s="388" t="s">
        <v>13</v>
      </c>
      <c r="D9" s="369"/>
      <c r="E9" s="369"/>
      <c r="F9" s="388" t="s">
        <v>15</v>
      </c>
      <c r="G9" s="369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9">
      <c r="A10" s="386"/>
      <c r="B10" s="386"/>
      <c r="C10" s="389"/>
      <c r="D10" s="237" t="s">
        <v>557</v>
      </c>
      <c r="E10" s="370" t="s">
        <v>525</v>
      </c>
      <c r="F10" s="389"/>
      <c r="G10" s="237" t="s">
        <v>557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9">
      <c r="A11" s="386"/>
      <c r="B11" s="386"/>
      <c r="C11" s="389"/>
      <c r="D11" s="370" t="s">
        <v>14</v>
      </c>
      <c r="E11" s="237" t="s">
        <v>14</v>
      </c>
      <c r="F11" s="389"/>
      <c r="G11" s="370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Y11" s="33"/>
    </row>
    <row r="12" spans="1:29" ht="15.6" customHeight="1" thickBot="1">
      <c r="A12" s="386"/>
      <c r="B12" s="387"/>
      <c r="C12" s="390"/>
      <c r="D12" s="371"/>
      <c r="E12" s="238" t="s">
        <v>2</v>
      </c>
      <c r="F12" s="390"/>
      <c r="G12" s="371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62</v>
      </c>
      <c r="E6" s="4" t="s">
        <v>53</v>
      </c>
      <c r="F6" s="389"/>
      <c r="G6" s="4" t="s">
        <v>62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70"/>
      <c r="E9" s="70"/>
      <c r="F9" s="388" t="s">
        <v>15</v>
      </c>
      <c r="G9" s="70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71" t="s">
        <v>63</v>
      </c>
      <c r="E10" s="71" t="s">
        <v>54</v>
      </c>
      <c r="F10" s="389"/>
      <c r="G10" s="71" t="s">
        <v>63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71" t="s">
        <v>14</v>
      </c>
      <c r="E11" s="4" t="s">
        <v>14</v>
      </c>
      <c r="F11" s="389"/>
      <c r="G11" s="71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60"/>
      <c r="T11" s="60"/>
      <c r="U11" s="59"/>
    </row>
    <row r="12" spans="1:26" ht="15.6" customHeight="1" thickBot="1">
      <c r="A12" s="386"/>
      <c r="B12" s="387"/>
      <c r="C12" s="390"/>
      <c r="D12" s="72"/>
      <c r="E12" s="5" t="s">
        <v>2</v>
      </c>
      <c r="F12" s="390"/>
      <c r="G12" s="72" t="s">
        <v>17</v>
      </c>
      <c r="H12" s="32"/>
      <c r="I12" s="390"/>
      <c r="J12" s="32"/>
      <c r="K12" s="32"/>
      <c r="L12" s="32"/>
      <c r="M12" s="32"/>
      <c r="N12" s="32"/>
      <c r="O12" s="390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5"/>
      <c r="B5" s="385"/>
      <c r="C5" s="388" t="s">
        <v>0</v>
      </c>
      <c r="D5" s="3"/>
      <c r="E5" s="3"/>
      <c r="F5" s="388" t="s">
        <v>3</v>
      </c>
      <c r="G5" s="3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6">
      <c r="A6" s="386"/>
      <c r="B6" s="386"/>
      <c r="C6" s="389"/>
      <c r="D6" s="4" t="s">
        <v>53</v>
      </c>
      <c r="E6" s="4" t="s">
        <v>37</v>
      </c>
      <c r="F6" s="389"/>
      <c r="G6" s="4" t="s">
        <v>53</v>
      </c>
      <c r="H6" s="389"/>
      <c r="I6" s="389"/>
      <c r="J6" s="389"/>
      <c r="K6" s="389"/>
      <c r="L6" s="389"/>
      <c r="M6" s="389"/>
      <c r="N6" s="389"/>
      <c r="O6" s="389"/>
    </row>
    <row r="7" spans="1:26">
      <c r="A7" s="386"/>
      <c r="B7" s="386"/>
      <c r="C7" s="389"/>
      <c r="D7" s="4" t="s">
        <v>1</v>
      </c>
      <c r="E7" s="4" t="s">
        <v>1</v>
      </c>
      <c r="F7" s="389"/>
      <c r="G7" s="4" t="s">
        <v>4</v>
      </c>
      <c r="H7" s="389"/>
      <c r="I7" s="389"/>
      <c r="J7" s="389"/>
      <c r="K7" s="389"/>
      <c r="L7" s="389"/>
      <c r="M7" s="389"/>
      <c r="N7" s="389"/>
      <c r="O7" s="389"/>
    </row>
    <row r="8" spans="1:26" ht="18" customHeight="1" thickBot="1">
      <c r="A8" s="387"/>
      <c r="B8" s="387"/>
      <c r="C8" s="390"/>
      <c r="D8" s="5" t="s">
        <v>2</v>
      </c>
      <c r="E8" s="5" t="s">
        <v>2</v>
      </c>
      <c r="F8" s="390"/>
      <c r="G8" s="6"/>
      <c r="H8" s="390"/>
      <c r="I8" s="390"/>
      <c r="J8" s="390"/>
      <c r="K8" s="390"/>
      <c r="L8" s="390"/>
      <c r="M8" s="390"/>
      <c r="N8" s="390"/>
      <c r="O8" s="390"/>
      <c r="R8" s="8"/>
    </row>
    <row r="9" spans="1:26" ht="15" customHeight="1">
      <c r="A9" s="385"/>
      <c r="B9" s="385"/>
      <c r="C9" s="388" t="s">
        <v>13</v>
      </c>
      <c r="D9" s="29"/>
      <c r="E9" s="29"/>
      <c r="F9" s="388" t="s">
        <v>15</v>
      </c>
      <c r="G9" s="29"/>
      <c r="H9" s="9" t="s">
        <v>18</v>
      </c>
      <c r="I9" s="38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8" t="s">
        <v>26</v>
      </c>
      <c r="R9" s="8"/>
    </row>
    <row r="10" spans="1:26" ht="19.5">
      <c r="A10" s="386"/>
      <c r="B10" s="386"/>
      <c r="C10" s="389"/>
      <c r="D10" s="44" t="s">
        <v>54</v>
      </c>
      <c r="E10" s="47" t="s">
        <v>38</v>
      </c>
      <c r="F10" s="389"/>
      <c r="G10" s="48" t="s">
        <v>54</v>
      </c>
      <c r="H10" s="4" t="s">
        <v>17</v>
      </c>
      <c r="I10" s="38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9"/>
      <c r="R10" s="8"/>
    </row>
    <row r="11" spans="1:26">
      <c r="A11" s="386"/>
      <c r="B11" s="386"/>
      <c r="C11" s="389"/>
      <c r="D11" s="30" t="s">
        <v>14</v>
      </c>
      <c r="E11" s="4" t="s">
        <v>14</v>
      </c>
      <c r="F11" s="389"/>
      <c r="G11" s="30" t="s">
        <v>16</v>
      </c>
      <c r="H11" s="6"/>
      <c r="I11" s="389"/>
      <c r="J11" s="6"/>
      <c r="K11" s="6"/>
      <c r="L11" s="12" t="s">
        <v>2</v>
      </c>
      <c r="M11" s="4" t="s">
        <v>17</v>
      </c>
      <c r="N11" s="6"/>
      <c r="O11" s="389"/>
      <c r="R11" s="11"/>
      <c r="T11" s="11"/>
      <c r="U11" s="7"/>
    </row>
    <row r="12" spans="1:26" ht="15.6" customHeight="1" thickBot="1">
      <c r="A12" s="386"/>
      <c r="B12" s="387"/>
      <c r="C12" s="390"/>
      <c r="D12" s="31"/>
      <c r="E12" s="5" t="s">
        <v>2</v>
      </c>
      <c r="F12" s="390"/>
      <c r="G12" s="31" t="s">
        <v>17</v>
      </c>
      <c r="H12" s="32"/>
      <c r="I12" s="390"/>
      <c r="J12" s="32"/>
      <c r="K12" s="32"/>
      <c r="L12" s="32"/>
      <c r="M12" s="32"/>
      <c r="N12" s="32"/>
      <c r="O12" s="390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D50" sqref="D50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8.425781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4.42578125" style="345" bestFit="1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X5" s="33"/>
    </row>
    <row r="6" spans="1:29" ht="19.5">
      <c r="A6" s="386"/>
      <c r="B6" s="386"/>
      <c r="C6" s="389"/>
      <c r="D6" s="237" t="s">
        <v>524</v>
      </c>
      <c r="E6" s="237" t="s">
        <v>511</v>
      </c>
      <c r="F6" s="389"/>
      <c r="G6" s="389" t="s">
        <v>524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X8" s="33"/>
    </row>
    <row r="9" spans="1:29" ht="15" customHeight="1">
      <c r="A9" s="385"/>
      <c r="B9" s="385"/>
      <c r="C9" s="388" t="s">
        <v>13</v>
      </c>
      <c r="D9" s="366"/>
      <c r="E9" s="366"/>
      <c r="F9" s="388" t="s">
        <v>15</v>
      </c>
      <c r="G9" s="366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9" ht="19.5">
      <c r="A10" s="386"/>
      <c r="B10" s="386"/>
      <c r="C10" s="389"/>
      <c r="D10" s="367" t="s">
        <v>525</v>
      </c>
      <c r="E10" s="367" t="s">
        <v>512</v>
      </c>
      <c r="F10" s="389"/>
      <c r="G10" s="367" t="s">
        <v>525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9">
      <c r="A11" s="386"/>
      <c r="B11" s="386"/>
      <c r="C11" s="389"/>
      <c r="D11" s="367" t="s">
        <v>14</v>
      </c>
      <c r="E11" s="237" t="s">
        <v>14</v>
      </c>
      <c r="F11" s="389"/>
      <c r="G11" s="367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X11" s="33"/>
    </row>
    <row r="12" spans="1:29" ht="15.6" customHeight="1" thickBot="1">
      <c r="A12" s="386"/>
      <c r="B12" s="387"/>
      <c r="C12" s="390"/>
      <c r="D12" s="368"/>
      <c r="E12" s="238" t="s">
        <v>2</v>
      </c>
      <c r="F12" s="390"/>
      <c r="G12" s="368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7" zoomScale="60" zoomScaleNormal="60" workbookViewId="0">
      <selection activeCell="C18" sqref="C18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7.285156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Y5" s="33"/>
    </row>
    <row r="6" spans="1:29" ht="19.5">
      <c r="A6" s="386"/>
      <c r="B6" s="386"/>
      <c r="C6" s="389"/>
      <c r="D6" s="237" t="s">
        <v>511</v>
      </c>
      <c r="E6" s="237" t="s">
        <v>504</v>
      </c>
      <c r="F6" s="389"/>
      <c r="G6" s="389" t="s">
        <v>511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Y8" s="33"/>
    </row>
    <row r="9" spans="1:29" ht="15" customHeight="1">
      <c r="A9" s="385"/>
      <c r="B9" s="385"/>
      <c r="C9" s="388" t="s">
        <v>13</v>
      </c>
      <c r="D9" s="342"/>
      <c r="E9" s="342"/>
      <c r="F9" s="388" t="s">
        <v>15</v>
      </c>
      <c r="G9" s="342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9" ht="19.5">
      <c r="A10" s="386"/>
      <c r="B10" s="386"/>
      <c r="C10" s="389"/>
      <c r="D10" s="343" t="s">
        <v>512</v>
      </c>
      <c r="E10" s="343" t="s">
        <v>505</v>
      </c>
      <c r="F10" s="389"/>
      <c r="G10" s="343" t="s">
        <v>512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9">
      <c r="A11" s="386"/>
      <c r="B11" s="386"/>
      <c r="C11" s="389"/>
      <c r="D11" s="343" t="s">
        <v>14</v>
      </c>
      <c r="E11" s="237" t="s">
        <v>14</v>
      </c>
      <c r="F11" s="389"/>
      <c r="G11" s="343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T11" s="347"/>
      <c r="U11" s="346"/>
      <c r="Y11" s="33"/>
    </row>
    <row r="12" spans="1:29" ht="15.6" customHeight="1" thickBot="1">
      <c r="A12" s="386"/>
      <c r="B12" s="387"/>
      <c r="C12" s="390"/>
      <c r="D12" s="344"/>
      <c r="E12" s="238" t="s">
        <v>2</v>
      </c>
      <c r="F12" s="390"/>
      <c r="G12" s="344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U44" sqref="U4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2.7109375" style="277" customWidth="1"/>
    <col min="19" max="19" width="22.8554687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.5703125" style="277" bestFit="1" customWidth="1"/>
    <col min="25" max="25" width="12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86"/>
      <c r="B6" s="386"/>
      <c r="C6" s="389"/>
      <c r="D6" s="237" t="s">
        <v>504</v>
      </c>
      <c r="E6" s="237" t="s">
        <v>498</v>
      </c>
      <c r="F6" s="389"/>
      <c r="G6" s="389" t="s">
        <v>504</v>
      </c>
      <c r="H6" s="389"/>
      <c r="I6" s="389"/>
      <c r="J6" s="389"/>
      <c r="K6" s="389"/>
      <c r="L6" s="389"/>
      <c r="M6" s="389"/>
      <c r="N6" s="389"/>
      <c r="O6" s="389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85"/>
      <c r="B9" s="385"/>
      <c r="C9" s="388" t="s">
        <v>13</v>
      </c>
      <c r="D9" s="339"/>
      <c r="E9" s="339"/>
      <c r="F9" s="388" t="s">
        <v>15</v>
      </c>
      <c r="G9" s="339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86"/>
      <c r="B10" s="386"/>
      <c r="C10" s="389"/>
      <c r="D10" s="340" t="s">
        <v>505</v>
      </c>
      <c r="E10" s="340" t="s">
        <v>501</v>
      </c>
      <c r="F10" s="389"/>
      <c r="G10" s="340" t="s">
        <v>505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86"/>
      <c r="B11" s="386"/>
      <c r="C11" s="389"/>
      <c r="D11" s="340" t="s">
        <v>14</v>
      </c>
      <c r="E11" s="237" t="s">
        <v>14</v>
      </c>
      <c r="F11" s="389"/>
      <c r="G11" s="340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86"/>
      <c r="B12" s="387"/>
      <c r="C12" s="390"/>
      <c r="D12" s="341"/>
      <c r="E12" s="238" t="s">
        <v>2</v>
      </c>
      <c r="F12" s="390"/>
      <c r="G12" s="341" t="s">
        <v>17</v>
      </c>
      <c r="H12" s="263"/>
      <c r="I12" s="390"/>
      <c r="J12" s="263"/>
      <c r="K12" s="263"/>
      <c r="L12" s="263"/>
      <c r="M12" s="263"/>
      <c r="N12" s="263"/>
      <c r="O12" s="390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15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8.5703125" style="277" customWidth="1"/>
    <col min="19" max="19" width="6.14062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2.5703125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5"/>
      <c r="B5" s="385"/>
      <c r="C5" s="388" t="s">
        <v>0</v>
      </c>
      <c r="D5" s="236"/>
      <c r="E5" s="236"/>
      <c r="F5" s="388" t="s">
        <v>3</v>
      </c>
      <c r="G5" s="236"/>
      <c r="H5" s="388" t="s">
        <v>5</v>
      </c>
      <c r="I5" s="388" t="s">
        <v>6</v>
      </c>
      <c r="J5" s="388" t="s">
        <v>7</v>
      </c>
      <c r="K5" s="388" t="s">
        <v>8</v>
      </c>
      <c r="L5" s="388" t="s">
        <v>10</v>
      </c>
      <c r="M5" s="388" t="s">
        <v>9</v>
      </c>
      <c r="N5" s="388" t="s">
        <v>11</v>
      </c>
      <c r="O5" s="388" t="s">
        <v>12</v>
      </c>
    </row>
    <row r="6" spans="1:29">
      <c r="A6" s="386"/>
      <c r="B6" s="386"/>
      <c r="C6" s="389"/>
      <c r="D6" s="237" t="s">
        <v>498</v>
      </c>
      <c r="E6" s="237" t="s">
        <v>474</v>
      </c>
      <c r="F6" s="389"/>
      <c r="G6" s="389" t="s">
        <v>498</v>
      </c>
      <c r="H6" s="389"/>
      <c r="I6" s="389"/>
      <c r="J6" s="389"/>
      <c r="K6" s="389"/>
      <c r="L6" s="389"/>
      <c r="M6" s="389"/>
      <c r="N6" s="389"/>
      <c r="O6" s="389"/>
    </row>
    <row r="7" spans="1:29">
      <c r="A7" s="386"/>
      <c r="B7" s="386"/>
      <c r="C7" s="389"/>
      <c r="D7" s="237" t="s">
        <v>1</v>
      </c>
      <c r="E7" s="237" t="s">
        <v>1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29" ht="18" customHeight="1" thickBot="1">
      <c r="A8" s="387"/>
      <c r="B8" s="387"/>
      <c r="C8" s="390"/>
      <c r="D8" s="238" t="s">
        <v>2</v>
      </c>
      <c r="E8" s="238" t="s">
        <v>2</v>
      </c>
      <c r="F8" s="390"/>
      <c r="G8" s="237" t="s">
        <v>4</v>
      </c>
      <c r="H8" s="390"/>
      <c r="I8" s="390"/>
      <c r="J8" s="390"/>
      <c r="K8" s="390"/>
      <c r="L8" s="390"/>
      <c r="M8" s="390"/>
      <c r="N8" s="390"/>
      <c r="O8" s="390"/>
      <c r="R8" s="8"/>
    </row>
    <row r="9" spans="1:29" ht="15" customHeight="1">
      <c r="A9" s="385"/>
      <c r="B9" s="385"/>
      <c r="C9" s="388" t="s">
        <v>13</v>
      </c>
      <c r="D9" s="336"/>
      <c r="E9" s="336"/>
      <c r="F9" s="388" t="s">
        <v>15</v>
      </c>
      <c r="G9" s="336"/>
      <c r="H9" s="241" t="s">
        <v>18</v>
      </c>
      <c r="I9" s="388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8" t="s">
        <v>26</v>
      </c>
      <c r="R9" s="8"/>
    </row>
    <row r="10" spans="1:29">
      <c r="A10" s="386"/>
      <c r="B10" s="386"/>
      <c r="C10" s="389"/>
      <c r="D10" s="337" t="s">
        <v>501</v>
      </c>
      <c r="E10" s="337" t="s">
        <v>475</v>
      </c>
      <c r="F10" s="389"/>
      <c r="G10" s="337" t="s">
        <v>501</v>
      </c>
      <c r="H10" s="237" t="s">
        <v>17</v>
      </c>
      <c r="I10" s="389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9"/>
      <c r="R10" s="8"/>
    </row>
    <row r="11" spans="1:29">
      <c r="A11" s="386"/>
      <c r="B11" s="386"/>
      <c r="C11" s="389"/>
      <c r="D11" s="337" t="s">
        <v>14</v>
      </c>
      <c r="E11" s="237" t="s">
        <v>14</v>
      </c>
      <c r="F11" s="389"/>
      <c r="G11" s="337" t="s">
        <v>16</v>
      </c>
      <c r="H11" s="239"/>
      <c r="I11" s="389"/>
      <c r="J11" s="239"/>
      <c r="K11" s="239"/>
      <c r="L11" s="244" t="s">
        <v>2</v>
      </c>
      <c r="M11" s="237" t="s">
        <v>17</v>
      </c>
      <c r="N11" s="239"/>
      <c r="O11" s="389"/>
      <c r="R11" s="279"/>
      <c r="T11" s="279"/>
      <c r="U11" s="278"/>
    </row>
    <row r="12" spans="1:29" ht="15.6" customHeight="1" thickBot="1">
      <c r="A12" s="386"/>
      <c r="B12" s="387"/>
      <c r="C12" s="390"/>
      <c r="D12" s="338"/>
      <c r="E12" s="238" t="s">
        <v>2</v>
      </c>
      <c r="F12" s="390"/>
      <c r="G12" s="338" t="s">
        <v>17</v>
      </c>
      <c r="H12" s="263"/>
      <c r="I12" s="390"/>
      <c r="J12" s="263"/>
      <c r="K12" s="263"/>
      <c r="L12" s="263"/>
      <c r="M12" s="263"/>
      <c r="N12" s="263"/>
      <c r="O12" s="390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15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15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2022-04-15T13:00:16Z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