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2021\"/>
    </mc:Choice>
  </mc:AlternateContent>
  <xr:revisionPtr revIDLastSave="0" documentId="8_{37F0B650-78F3-453A-909C-BAFF872F64E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8.20-08.22" sheetId="17" r:id="rId1"/>
    <sheet name="08.13-08.15" sheetId="16" r:id="rId2"/>
    <sheet name="08.06-08.08" sheetId="15" r:id="rId3"/>
    <sheet name="07.30-08.01" sheetId="14" r:id="rId4"/>
    <sheet name="07.23-07.25" sheetId="13" r:id="rId5"/>
    <sheet name="07.16-07.18" sheetId="12" r:id="rId6"/>
    <sheet name="07.09-07.11" sheetId="11" r:id="rId7"/>
    <sheet name="07.02-07.04" sheetId="10" r:id="rId8"/>
    <sheet name="06.25-06.27" sheetId="9" r:id="rId9"/>
    <sheet name="06.18-06.20" sheetId="8" r:id="rId10"/>
    <sheet name="06.11-06.13" sheetId="7" r:id="rId11"/>
    <sheet name="06.04-06.06" sheetId="6" r:id="rId12"/>
    <sheet name="05.28-05.30" sheetId="5" r:id="rId13"/>
    <sheet name="05.21-05.23" sheetId="4" r:id="rId14"/>
    <sheet name="05.14-05.16" sheetId="3" r:id="rId15"/>
    <sheet name="05.07-05.09" sheetId="2" r:id="rId16"/>
    <sheet name="04.30-05.02" sheetId="1" r:id="rId1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7" l="1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G35" i="15"/>
  <c r="G44" i="15"/>
  <c r="E35" i="15"/>
  <c r="E44" i="15"/>
  <c r="G35" i="4"/>
  <c r="G44" i="4"/>
  <c r="F35" i="15"/>
  <c r="F35" i="4"/>
  <c r="E35" i="4"/>
  <c r="E44" i="4"/>
  <c r="D35" i="15"/>
  <c r="D44" i="15"/>
  <c r="F44" i="15"/>
  <c r="D35" i="4"/>
  <c r="D44" i="4"/>
  <c r="F44" i="4"/>
</calcChain>
</file>

<file path=xl/sharedStrings.xml><?xml version="1.0" encoding="utf-8"?>
<sst xmlns="http://schemas.openxmlformats.org/spreadsheetml/2006/main" count="2466" uniqueCount="243">
  <si>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</si>
  <si>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</si>
  <si>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</si>
  <si>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</si>
  <si>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</si>
  <si>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</si>
  <si>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</si>
  <si>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</si>
  <si>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</si>
  <si>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</si>
  <si>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</si>
  <si>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</si>
  <si>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</si>
  <si>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</si>
  <si>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</si>
  <si>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</si>
  <si>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</si>
  <si>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</si>
  <si>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</si>
  <si>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</si>
  <si>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</si>
  <si>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</si>
  <si>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</si>
  <si>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</si>
  <si>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</si>
  <si>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</si>
  <si>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</si>
  <si>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</si>
  <si>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</si>
  <si>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</si>
  <si>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</si>
  <si>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</si>
  <si>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</si>
  <si>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</si>
  <si>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</si>
  <si>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</si>
  <si>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</si>
  <si>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</si>
  <si>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</si>
  <si>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</si>
  <si>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</si>
  <si>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</si>
  <si>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</si>
  <si>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</si>
  <si>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</si>
  <si>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</si>
  <si>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</si>
  <si>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</si>
  <si>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</si>
  <si>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</si>
  <si>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</si>
  <si>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</si>
  <si>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</si>
  <si>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</si>
  <si>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</si>
  <si>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</si>
  <si>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</si>
  <si>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</si>
  <si>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</si>
  <si>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</si>
  <si>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</si>
  <si>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</si>
  <si>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</si>
  <si>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</si>
  <si>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</si>
  <si>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</si>
  <si>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</si>
  <si>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</si>
  <si>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</si>
  <si>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</si>
  <si>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</si>
  <si>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</si>
  <si>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</si>
  <si>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</si>
  <si>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</si>
  <si>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</si>
  <si>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</si>
  <si>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</si>
  <si>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</si>
  <si>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</si>
  <si>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</si>
  <si>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</si>
  <si>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</si>
  <si>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</si>
  <si>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</si>
  <si>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</si>
  <si>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</si>
  <si>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</si>
  <si>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</si>
  <si>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</si>
  <si>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</si>
  <si>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</si>
  <si>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</si>
  <si>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</si>
  <si>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</si>
  <si>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</si>
  <si>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</si>
  <si>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</si>
  <si>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</si>
  <si>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</si>
  <si>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</si>
  <si>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</si>
  <si>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</si>
  <si>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</si>
  <si>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</si>
  <si>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</si>
  <si>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</si>
  <si>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</si>
  <si>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</si>
  <si>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</si>
  <si>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</si>
  <si>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</si>
  <si>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</si>
  <si>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</si>
  <si>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</si>
  <si>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</si>
  <si>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</si>
  <si>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</si>
  <si>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</si>
  <si>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</si>
  <si>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</si>
  <si>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</si>
  <si>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</si>
  <si>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</si>
  <si>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</si>
  <si>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</si>
  <si>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</si>
  <si>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</si>
  <si>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</si>
  <si>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</si>
  <si>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</si>
  <si>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</si>
  <si>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</si>
  <si>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</si>
  <si>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</si>
  <si>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</si>
  <si>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</si>
  <si>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</si>
  <si>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</si>
  <si>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</si>
  <si>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</si>
  <si>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</si>
  <si>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</si>
  <si>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</si>
  <si>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</si>
  <si>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</si>
  <si>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</si>
  <si>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</si>
  <si>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</si>
  <si>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</si>
  <si>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</si>
  <si>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</si>
  <si>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</si>
  <si>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</si>
  <si>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</si>
  <si>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</si>
  <si>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</si>
  <si>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</si>
  <si>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</si>
  <si>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</si>
  <si>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</si>
  <si>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</si>
  <si>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</si>
  <si>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</si>
  <si>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</si>
  <si>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</si>
  <si>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</si>
  <si>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</si>
  <si>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</si>
  <si>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</si>
  <si>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</si>
  <si>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</si>
  <si>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</si>
  <si>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</si>
  <si>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</si>
  <si>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</si>
  <si>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</si>
  <si>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</si>
  <si>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</si>
  <si>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</si>
  <si>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</si>
  <si>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</si>
  <si>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</si>
  <si>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</si>
  <si>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</si>
  <si>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</si>
  <si>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</si>
  <si>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</si>
  <si>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</si>
  <si>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</si>
  <si>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</si>
  <si>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</si>
  <si>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</si>
  <si>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</si>
  <si>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</si>
  <si>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</si>
  <si>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</si>
  <si>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</si>
  <si>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</si>
  <si>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</si>
  <si>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</si>
  <si>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</si>
  <si>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</si>
  <si>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</si>
  <si>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</si>
  <si>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</si>
  <si>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</si>
  <si>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</si>
  <si>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</si>
  <si>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</si>
  <si>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</si>
  <si>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</si>
  <si>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</si>
  <si>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</si>
  <si>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</si>
  <si>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</si>
  <si>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</si>
  <si>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</si>
  <si>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</si>
  <si>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</si>
  <si>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</si>
  <si>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</si>
  <si>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</si>
  <si>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</si>
  <si>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</si>
  <si>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</si>
  <si>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</si>
  <si>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</si>
  <si>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</si>
  <si>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</si>
  <si>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</si>
  <si>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</si>
  <si>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</si>
  <si>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</si>
  <si>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</si>
  <si>
    <t>August 20 - 22</t>
  </si>
  <si>
    <t>Rugpjūčio 20 - 22 d.</t>
  </si>
  <si>
    <t>August 20 - 22 Lithuanian top</t>
  </si>
  <si>
    <t>Rugpjūčio 20 - 22 d. Lietuvos kino teatruose rodytų filmų topas</t>
  </si>
  <si>
    <t>Nauja praeitis (Reminiscence)</t>
  </si>
  <si>
    <t>Žaliasis riteris (The Green Knight)</t>
  </si>
  <si>
    <t>Nakties namai (The Night House)</t>
  </si>
  <si>
    <t>Total 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</si>
</sst>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4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abSelected="1" zoomScale="60" zoomScaleNormal="60" workbookViewId="0">
      <selection activeCell="S39" sqref="S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2" style="55" bestFit="1" customWidth="1"/>
    <col min="25" max="25" width="14.85546875" style="55" customWidth="1"/>
    <col min="26" max="26" width="13.7109375" style="55" customWidth="1"/>
    <col min="27" max="16384" width="8.85546875" style="55"/>
  </cols>
  <sheetData>
    <row r="1" spans="1:26" ht="19.5" customHeight="1">
      <c r="E1" s="2" t="s">
        <v>237</v>
      </c>
      <c r="F1" s="2"/>
      <c r="G1" s="2"/>
      <c r="H1" s="2"/>
      <c r="I1" s="2"/>
    </row>
    <row r="2" spans="1:26" ht="19.5" customHeight="1">
      <c r="E2" s="2" t="s">
        <v>238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>
      <c r="A6" s="144"/>
      <c r="B6" s="144"/>
      <c r="C6" s="147"/>
      <c r="D6" s="4" t="s">
        <v>235</v>
      </c>
      <c r="E6" s="4" t="s">
        <v>222</v>
      </c>
      <c r="F6" s="147"/>
      <c r="G6" s="4" t="s">
        <v>235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140"/>
      <c r="E9" s="140"/>
      <c r="F9" s="146" t="s">
        <v>15</v>
      </c>
      <c r="G9" s="140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  <c r="V9" s="57"/>
      <c r="W9" s="56"/>
      <c r="X9" s="56"/>
      <c r="Y9" s="57"/>
      <c r="Z9" s="56"/>
    </row>
    <row r="10" spans="1:26" ht="19.5">
      <c r="A10" s="144"/>
      <c r="B10" s="144"/>
      <c r="C10" s="147"/>
      <c r="D10" s="141" t="s">
        <v>236</v>
      </c>
      <c r="E10" s="141" t="s">
        <v>223</v>
      </c>
      <c r="F10" s="147"/>
      <c r="G10" s="141" t="s">
        <v>236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  <c r="V10" s="57"/>
      <c r="W10" s="56"/>
      <c r="X10" s="56"/>
      <c r="Y10" s="57"/>
      <c r="Z10" s="56"/>
    </row>
    <row r="11" spans="1:26">
      <c r="A11" s="144"/>
      <c r="B11" s="144"/>
      <c r="C11" s="147"/>
      <c r="D11" s="141" t="s">
        <v>14</v>
      </c>
      <c r="E11" s="4" t="s">
        <v>14</v>
      </c>
      <c r="F11" s="147"/>
      <c r="G11" s="141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44"/>
      <c r="B12" s="145"/>
      <c r="C12" s="148"/>
      <c r="D12" s="142"/>
      <c r="E12" s="5" t="s">
        <v>2</v>
      </c>
      <c r="F12" s="148"/>
      <c r="G12" s="142" t="s">
        <v>17</v>
      </c>
      <c r="H12" s="32"/>
      <c r="I12" s="148"/>
      <c r="J12" s="32"/>
      <c r="K12" s="32"/>
      <c r="L12" s="32"/>
      <c r="M12" s="32"/>
      <c r="N12" s="32"/>
      <c r="O12" s="148"/>
      <c r="Q12" s="88"/>
      <c r="R12" s="88"/>
      <c r="S12" s="88"/>
      <c r="T12" s="88"/>
      <c r="U12" s="88"/>
      <c r="V12" s="89"/>
      <c r="W12" s="56"/>
      <c r="X12" s="89"/>
      <c r="Y12" s="90"/>
      <c r="Z12" s="90"/>
    </row>
    <row r="13" spans="1:26" ht="25.35" customHeight="1">
      <c r="A13" s="59">
        <v>1</v>
      </c>
      <c r="B13" s="59" t="s">
        <v>56</v>
      </c>
      <c r="C13" s="45" t="s">
        <v>232</v>
      </c>
      <c r="D13" s="65">
        <v>33520.68</v>
      </c>
      <c r="E13" s="63" t="s">
        <v>30</v>
      </c>
      <c r="F13" s="63" t="s">
        <v>30</v>
      </c>
      <c r="G13" s="65">
        <v>7110</v>
      </c>
      <c r="H13" s="63">
        <v>134</v>
      </c>
      <c r="I13" s="63">
        <f>G13/H13</f>
        <v>53.059701492537314</v>
      </c>
      <c r="J13" s="63">
        <v>16</v>
      </c>
      <c r="K13" s="63">
        <v>1</v>
      </c>
      <c r="L13" s="65">
        <v>34459</v>
      </c>
      <c r="M13" s="65">
        <v>7313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89"/>
      <c r="Y13" s="90"/>
      <c r="Z13" s="90"/>
    </row>
    <row r="14" spans="1:26" ht="25.35" customHeight="1">
      <c r="A14" s="59">
        <v>2</v>
      </c>
      <c r="B14" s="59">
        <v>1</v>
      </c>
      <c r="C14" s="45" t="s">
        <v>230</v>
      </c>
      <c r="D14" s="65">
        <v>16546.47</v>
      </c>
      <c r="E14" s="63">
        <v>19612.63</v>
      </c>
      <c r="F14" s="76">
        <f>(D14-E14)/E14</f>
        <v>-0.1563359936938595</v>
      </c>
      <c r="G14" s="65">
        <v>2598</v>
      </c>
      <c r="H14" s="63">
        <v>76</v>
      </c>
      <c r="I14" s="63">
        <f>G14/H14</f>
        <v>34.184210526315788</v>
      </c>
      <c r="J14" s="63">
        <v>12</v>
      </c>
      <c r="K14" s="63">
        <v>2</v>
      </c>
      <c r="L14" s="65">
        <v>56094</v>
      </c>
      <c r="M14" s="65">
        <v>8679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89"/>
      <c r="Y14" s="90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7934.85</v>
      </c>
      <c r="E15" s="63">
        <v>11673.95</v>
      </c>
      <c r="F15" s="76">
        <f>(D15-E15)/E15</f>
        <v>-0.32029433053936329</v>
      </c>
      <c r="G15" s="65">
        <v>1638</v>
      </c>
      <c r="H15" s="63">
        <v>67</v>
      </c>
      <c r="I15" s="63">
        <f>G15/H15</f>
        <v>24.447761194029852</v>
      </c>
      <c r="J15" s="63">
        <v>12</v>
      </c>
      <c r="K15" s="63">
        <v>5</v>
      </c>
      <c r="L15" s="65">
        <v>176072</v>
      </c>
      <c r="M15" s="65">
        <v>37900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89"/>
      <c r="Y15" s="90"/>
      <c r="Z15" s="90"/>
    </row>
    <row r="16" spans="1:26" ht="25.35" customHeight="1">
      <c r="A16" s="59">
        <v>4</v>
      </c>
      <c r="B16" s="59" t="s">
        <v>56</v>
      </c>
      <c r="C16" s="45" t="s">
        <v>239</v>
      </c>
      <c r="D16" s="65">
        <v>7843.68</v>
      </c>
      <c r="E16" s="63" t="s">
        <v>30</v>
      </c>
      <c r="F16" s="63" t="s">
        <v>30</v>
      </c>
      <c r="G16" s="65">
        <v>1116</v>
      </c>
      <c r="H16" s="63">
        <v>93</v>
      </c>
      <c r="I16" s="63">
        <f>G16/H16</f>
        <v>12</v>
      </c>
      <c r="J16" s="63">
        <v>14</v>
      </c>
      <c r="K16" s="63">
        <v>1</v>
      </c>
      <c r="L16" s="65">
        <v>9006</v>
      </c>
      <c r="M16" s="65">
        <v>1319</v>
      </c>
      <c r="N16" s="61">
        <v>44428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89"/>
      <c r="Y16" s="90"/>
      <c r="Z16" s="90"/>
    </row>
    <row r="17" spans="1:26" ht="25.35" customHeight="1">
      <c r="A17" s="59">
        <v>5</v>
      </c>
      <c r="B17" s="59" t="s">
        <v>56</v>
      </c>
      <c r="C17" s="45" t="s">
        <v>241</v>
      </c>
      <c r="D17" s="65">
        <v>7202.03</v>
      </c>
      <c r="E17" s="63" t="s">
        <v>30</v>
      </c>
      <c r="F17" s="63" t="s">
        <v>30</v>
      </c>
      <c r="G17" s="65">
        <v>1124</v>
      </c>
      <c r="H17" s="63">
        <v>70</v>
      </c>
      <c r="I17" s="63">
        <f>G17/H17</f>
        <v>16.057142857142857</v>
      </c>
      <c r="J17" s="63">
        <v>12</v>
      </c>
      <c r="K17" s="63">
        <v>1</v>
      </c>
      <c r="L17" s="65">
        <v>7202</v>
      </c>
      <c r="M17" s="65">
        <v>1124</v>
      </c>
      <c r="N17" s="61">
        <v>44428</v>
      </c>
      <c r="O17" s="60" t="s">
        <v>33</v>
      </c>
      <c r="P17" s="57"/>
      <c r="Q17" s="88"/>
      <c r="R17" s="88"/>
      <c r="S17" s="88"/>
      <c r="T17" s="88"/>
      <c r="U17" s="89"/>
      <c r="V17" s="89"/>
      <c r="W17" s="56"/>
      <c r="X17" s="89"/>
      <c r="Y17" s="90"/>
      <c r="Z17" s="90"/>
    </row>
    <row r="18" spans="1:26" ht="25.35" customHeight="1">
      <c r="A18" s="59">
        <v>6</v>
      </c>
      <c r="B18" s="59">
        <v>5</v>
      </c>
      <c r="C18" s="45" t="s">
        <v>217</v>
      </c>
      <c r="D18" s="65">
        <v>7079.5</v>
      </c>
      <c r="E18" s="63">
        <v>8632.5499999999993</v>
      </c>
      <c r="F18" s="76">
        <f>(D18-E18)/E18</f>
        <v>-0.17990628493318886</v>
      </c>
      <c r="G18" s="65">
        <v>1081</v>
      </c>
      <c r="H18" s="63">
        <v>42</v>
      </c>
      <c r="I18" s="63">
        <f>G18/H18</f>
        <v>25.738095238095237</v>
      </c>
      <c r="J18" s="63">
        <v>9</v>
      </c>
      <c r="K18" s="63">
        <v>3</v>
      </c>
      <c r="L18" s="65">
        <v>77662.490000000005</v>
      </c>
      <c r="M18" s="65">
        <v>11570</v>
      </c>
      <c r="N18" s="61">
        <v>44414</v>
      </c>
      <c r="O18" s="60" t="s">
        <v>34</v>
      </c>
      <c r="P18" s="57"/>
      <c r="Q18" s="88"/>
      <c r="R18" s="88"/>
      <c r="S18" s="88"/>
      <c r="T18" s="88"/>
      <c r="U18" s="89"/>
      <c r="V18" s="89"/>
      <c r="W18" s="56"/>
      <c r="X18" s="89"/>
      <c r="Y18" s="90"/>
      <c r="Z18" s="90"/>
    </row>
    <row r="19" spans="1:26" ht="25.35" customHeight="1">
      <c r="A19" s="59">
        <v>7</v>
      </c>
      <c r="B19" s="59">
        <v>2</v>
      </c>
      <c r="C19" s="45" t="s">
        <v>208</v>
      </c>
      <c r="D19" s="65">
        <v>6277.34</v>
      </c>
      <c r="E19" s="63">
        <v>12925.29</v>
      </c>
      <c r="F19" s="76">
        <f>(D19-E19)/E19</f>
        <v>-0.5143366222343948</v>
      </c>
      <c r="G19" s="65">
        <v>1007</v>
      </c>
      <c r="H19" s="63">
        <v>88</v>
      </c>
      <c r="I19" s="63">
        <f>G19/H19</f>
        <v>11.443181818181818</v>
      </c>
      <c r="J19" s="63">
        <v>10</v>
      </c>
      <c r="K19" s="63">
        <v>4</v>
      </c>
      <c r="L19" s="65">
        <v>156874.44999999995</v>
      </c>
      <c r="M19" s="65">
        <v>24663</v>
      </c>
      <c r="N19" s="61">
        <v>44407</v>
      </c>
      <c r="O19" s="60" t="s">
        <v>207</v>
      </c>
      <c r="P19" s="57"/>
      <c r="Q19" s="88"/>
      <c r="R19" s="88"/>
      <c r="S19" s="88"/>
      <c r="T19" s="88"/>
      <c r="U19" s="89"/>
      <c r="V19" s="89"/>
      <c r="W19" s="56"/>
      <c r="X19" s="89"/>
      <c r="Y19" s="90"/>
      <c r="Z19" s="90"/>
    </row>
    <row r="20" spans="1:26" ht="25.35" customHeight="1">
      <c r="A20" s="59">
        <v>8</v>
      </c>
      <c r="B20" s="59" t="s">
        <v>56</v>
      </c>
      <c r="C20" s="45" t="s">
        <v>240</v>
      </c>
      <c r="D20" s="65">
        <v>5342.25</v>
      </c>
      <c r="E20" s="63" t="s">
        <v>30</v>
      </c>
      <c r="F20" s="63" t="s">
        <v>30</v>
      </c>
      <c r="G20" s="65">
        <v>874</v>
      </c>
      <c r="H20" s="63">
        <v>77</v>
      </c>
      <c r="I20" s="63">
        <f>G20/H20</f>
        <v>11.35064935064935</v>
      </c>
      <c r="J20" s="63">
        <v>17</v>
      </c>
      <c r="K20" s="63">
        <v>1</v>
      </c>
      <c r="L20" s="65">
        <v>5342.25</v>
      </c>
      <c r="M20" s="65">
        <v>874</v>
      </c>
      <c r="N20" s="61">
        <v>44428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89"/>
      <c r="Y20" s="90"/>
      <c r="Z20" s="90"/>
    </row>
    <row r="21" spans="1:26" ht="25.35" customHeight="1">
      <c r="A21" s="59">
        <v>9</v>
      </c>
      <c r="B21" s="59">
        <v>6</v>
      </c>
      <c r="C21" s="45" t="s">
        <v>226</v>
      </c>
      <c r="D21" s="65">
        <v>4790.54</v>
      </c>
      <c r="E21" s="63">
        <v>6594.4400000000005</v>
      </c>
      <c r="F21" s="76">
        <f>(D21-E21)/E21</f>
        <v>-0.27354862581204781</v>
      </c>
      <c r="G21" s="65">
        <v>868</v>
      </c>
      <c r="H21" s="63">
        <v>52</v>
      </c>
      <c r="I21" s="63">
        <f>G21/H21</f>
        <v>16.692307692307693</v>
      </c>
      <c r="J21" s="63">
        <v>12</v>
      </c>
      <c r="K21" s="63">
        <v>2</v>
      </c>
      <c r="L21" s="65">
        <v>20487.3</v>
      </c>
      <c r="M21" s="65">
        <v>3655</v>
      </c>
      <c r="N21" s="61">
        <v>44421</v>
      </c>
      <c r="O21" s="60" t="s">
        <v>227</v>
      </c>
      <c r="P21" s="57"/>
      <c r="Q21" s="88"/>
      <c r="R21" s="88"/>
      <c r="S21" s="88"/>
      <c r="T21" s="88"/>
      <c r="U21" s="89"/>
      <c r="V21" s="89"/>
      <c r="W21" s="56"/>
      <c r="X21" s="89"/>
      <c r="Y21" s="90"/>
      <c r="Z21" s="90"/>
    </row>
    <row r="22" spans="1:26" ht="25.35" customHeight="1">
      <c r="A22" s="59">
        <v>10</v>
      </c>
      <c r="B22" s="59">
        <v>4</v>
      </c>
      <c r="C22" s="45" t="s">
        <v>228</v>
      </c>
      <c r="D22" s="65">
        <v>3765.72</v>
      </c>
      <c r="E22" s="63">
        <v>10438.36</v>
      </c>
      <c r="F22" s="76">
        <f>(D22-E22)/E22</f>
        <v>-0.63924217980602327</v>
      </c>
      <c r="G22" s="65">
        <v>565</v>
      </c>
      <c r="H22" s="63">
        <v>35</v>
      </c>
      <c r="I22" s="63">
        <f>G22/H22</f>
        <v>16.142857142857142</v>
      </c>
      <c r="J22" s="63">
        <v>9</v>
      </c>
      <c r="K22" s="63">
        <v>2</v>
      </c>
      <c r="L22" s="65">
        <v>26259.61</v>
      </c>
      <c r="M22" s="65">
        <v>3919</v>
      </c>
      <c r="N22" s="61">
        <v>44421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89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100303.05999999998</v>
      </c>
      <c r="E23" s="58">
        <f t="shared" ref="E23:G23" si="0">SUM(E13:E22)</f>
        <v>69877.22</v>
      </c>
      <c r="F23" s="108">
        <f>(D23-E23)/E23</f>
        <v>0.43541858133451761</v>
      </c>
      <c r="G23" s="58">
        <f t="shared" si="0"/>
        <v>17981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3684.82</v>
      </c>
      <c r="E25" s="63">
        <v>4436.09</v>
      </c>
      <c r="F25" s="76">
        <f>(D25-E25)/E25</f>
        <v>-0.16935409335698778</v>
      </c>
      <c r="G25" s="65">
        <v>753</v>
      </c>
      <c r="H25" s="63">
        <v>33</v>
      </c>
      <c r="I25" s="63">
        <f>G25/H25</f>
        <v>22.818181818181817</v>
      </c>
      <c r="J25" s="63">
        <v>8</v>
      </c>
      <c r="K25" s="63">
        <v>6</v>
      </c>
      <c r="L25" s="65">
        <v>142153.32999999999</v>
      </c>
      <c r="M25" s="65">
        <v>29175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89"/>
      <c r="Y25" s="90"/>
      <c r="Z25" s="90"/>
    </row>
    <row r="26" spans="1:26" ht="25.35" customHeight="1">
      <c r="A26" s="59">
        <v>12</v>
      </c>
      <c r="B26" s="59">
        <v>10</v>
      </c>
      <c r="C26" s="45" t="s">
        <v>187</v>
      </c>
      <c r="D26" s="65">
        <v>1099.67</v>
      </c>
      <c r="E26" s="63">
        <v>2121.7800000000002</v>
      </c>
      <c r="F26" s="76">
        <f>(D26-E26)/E26</f>
        <v>-0.48172289304263405</v>
      </c>
      <c r="G26" s="65">
        <v>164</v>
      </c>
      <c r="H26" s="63">
        <v>3</v>
      </c>
      <c r="I26" s="63">
        <f>G26/H26</f>
        <v>54.666666666666664</v>
      </c>
      <c r="J26" s="63">
        <v>1</v>
      </c>
      <c r="K26" s="63">
        <v>6</v>
      </c>
      <c r="L26" s="65">
        <v>78239.039999999994</v>
      </c>
      <c r="M26" s="65">
        <v>12536</v>
      </c>
      <c r="N26" s="61">
        <v>44393</v>
      </c>
      <c r="O26" s="60" t="s">
        <v>64</v>
      </c>
      <c r="P26" s="57"/>
      <c r="Q26" s="88"/>
      <c r="R26" s="88"/>
      <c r="S26" s="88"/>
      <c r="T26" s="88"/>
      <c r="U26" s="89"/>
      <c r="V26" s="89"/>
      <c r="W26" s="56"/>
      <c r="X26" s="89"/>
      <c r="Y26" s="90"/>
      <c r="Z26" s="90"/>
    </row>
    <row r="27" spans="1:26" ht="25.35" customHeight="1">
      <c r="A27" s="59">
        <v>13</v>
      </c>
      <c r="B27" s="59">
        <v>8</v>
      </c>
      <c r="C27" s="45" t="s">
        <v>216</v>
      </c>
      <c r="D27" s="65">
        <v>1023.29</v>
      </c>
      <c r="E27" s="63">
        <v>3484.44</v>
      </c>
      <c r="F27" s="76">
        <f>(D27-E27)/E27</f>
        <v>-0.7063258371503025</v>
      </c>
      <c r="G27" s="65">
        <v>228</v>
      </c>
      <c r="H27" s="63">
        <v>30</v>
      </c>
      <c r="I27" s="63">
        <f>G27/H27</f>
        <v>7.6</v>
      </c>
      <c r="J27" s="63">
        <v>9</v>
      </c>
      <c r="K27" s="63">
        <v>3</v>
      </c>
      <c r="L27" s="65">
        <v>23836.82</v>
      </c>
      <c r="M27" s="65">
        <v>5647</v>
      </c>
      <c r="N27" s="61">
        <v>44414</v>
      </c>
      <c r="O27" s="60" t="s">
        <v>27</v>
      </c>
      <c r="P27" s="57"/>
      <c r="Q27" s="88"/>
      <c r="R27" s="88"/>
      <c r="S27" s="88"/>
      <c r="T27" s="88"/>
      <c r="U27" s="89"/>
      <c r="V27" s="89"/>
      <c r="W27" s="56"/>
      <c r="X27" s="89"/>
      <c r="Y27" s="90"/>
      <c r="Z27" s="90"/>
    </row>
    <row r="28" spans="1:26" ht="25.35" customHeight="1">
      <c r="A28" s="59">
        <v>14</v>
      </c>
      <c r="B28" s="59">
        <v>9</v>
      </c>
      <c r="C28" s="45" t="s">
        <v>210</v>
      </c>
      <c r="D28" s="65">
        <v>923.32</v>
      </c>
      <c r="E28" s="63">
        <v>2554.48</v>
      </c>
      <c r="F28" s="76">
        <f>(D28-E28)/E28</f>
        <v>-0.6385487457329867</v>
      </c>
      <c r="G28" s="65">
        <v>173</v>
      </c>
      <c r="H28" s="63">
        <v>8</v>
      </c>
      <c r="I28" s="63">
        <f>G28/H28</f>
        <v>21.625</v>
      </c>
      <c r="J28" s="63">
        <v>3</v>
      </c>
      <c r="K28" s="63">
        <v>4</v>
      </c>
      <c r="L28" s="65">
        <v>42356</v>
      </c>
      <c r="M28" s="65">
        <v>7527</v>
      </c>
      <c r="N28" s="61">
        <v>44407</v>
      </c>
      <c r="O28" s="60" t="s">
        <v>32</v>
      </c>
      <c r="P28" s="57"/>
      <c r="Q28" s="88"/>
      <c r="R28" s="88"/>
      <c r="S28" s="88"/>
      <c r="T28" s="88"/>
      <c r="U28" s="89"/>
      <c r="V28" s="89"/>
      <c r="W28" s="56"/>
      <c r="X28" s="89"/>
      <c r="Y28" s="90"/>
      <c r="Z28" s="90"/>
    </row>
    <row r="29" spans="1:26" ht="25.35" customHeight="1">
      <c r="A29" s="59">
        <v>15</v>
      </c>
      <c r="B29" s="59">
        <v>13</v>
      </c>
      <c r="C29" s="45" t="s">
        <v>174</v>
      </c>
      <c r="D29" s="65">
        <v>625.97</v>
      </c>
      <c r="E29" s="63">
        <v>653.38</v>
      </c>
      <c r="F29" s="76">
        <f>(D29-E29)/E29</f>
        <v>-4.1951085126572543E-2</v>
      </c>
      <c r="G29" s="65">
        <v>130</v>
      </c>
      <c r="H29" s="63">
        <v>6</v>
      </c>
      <c r="I29" s="63">
        <f>G29/H29</f>
        <v>21.666666666666668</v>
      </c>
      <c r="J29" s="63">
        <v>1</v>
      </c>
      <c r="K29" s="63">
        <v>8</v>
      </c>
      <c r="L29" s="65">
        <v>46634</v>
      </c>
      <c r="M29" s="65">
        <v>10265</v>
      </c>
      <c r="N29" s="61">
        <v>44379</v>
      </c>
      <c r="O29" s="60" t="s">
        <v>47</v>
      </c>
      <c r="P29" s="57"/>
      <c r="Q29" s="88"/>
      <c r="R29" s="88"/>
      <c r="S29" s="88"/>
      <c r="T29" s="88"/>
      <c r="U29" s="89"/>
      <c r="V29" s="89"/>
      <c r="W29" s="56"/>
      <c r="X29" s="89"/>
      <c r="Y29" s="90"/>
      <c r="Z29" s="90"/>
    </row>
    <row r="30" spans="1:26" ht="25.35" customHeight="1">
      <c r="A30" s="59">
        <v>16</v>
      </c>
      <c r="B30" s="59">
        <v>23</v>
      </c>
      <c r="C30" s="45" t="s">
        <v>127</v>
      </c>
      <c r="D30" s="65">
        <v>239.8</v>
      </c>
      <c r="E30" s="63">
        <v>184.5</v>
      </c>
      <c r="F30" s="76">
        <f>(D30-E30)/E30</f>
        <v>0.29972899728997299</v>
      </c>
      <c r="G30" s="65">
        <v>35</v>
      </c>
      <c r="H30" s="63">
        <v>2</v>
      </c>
      <c r="I30" s="63">
        <f>G30/H30</f>
        <v>17.5</v>
      </c>
      <c r="J30" s="63">
        <v>1</v>
      </c>
      <c r="K30" s="63">
        <v>10</v>
      </c>
      <c r="L30" s="65">
        <v>110041.09</v>
      </c>
      <c r="M30" s="65">
        <v>17569</v>
      </c>
      <c r="N30" s="61">
        <v>44351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89"/>
      <c r="Y30" s="90"/>
      <c r="Z30" s="90"/>
    </row>
    <row r="31" spans="1:26" ht="25.35" customHeight="1">
      <c r="A31" s="59">
        <v>17</v>
      </c>
      <c r="B31" s="59">
        <v>18</v>
      </c>
      <c r="C31" s="45" t="s">
        <v>123</v>
      </c>
      <c r="D31" s="65">
        <v>217.94</v>
      </c>
      <c r="E31" s="63">
        <v>280.5</v>
      </c>
      <c r="F31" s="76">
        <f>(D31-E31)/E31</f>
        <v>-0.22303030303030305</v>
      </c>
      <c r="G31" s="65">
        <v>45</v>
      </c>
      <c r="H31" s="63">
        <v>4</v>
      </c>
      <c r="I31" s="63">
        <f>G31/H31</f>
        <v>11.25</v>
      </c>
      <c r="J31" s="63">
        <v>1</v>
      </c>
      <c r="K31" s="63">
        <v>12</v>
      </c>
      <c r="L31" s="65">
        <v>82753</v>
      </c>
      <c r="M31" s="65">
        <v>18412</v>
      </c>
      <c r="N31" s="61">
        <v>44351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89"/>
      <c r="Y31" s="90"/>
      <c r="Z31" s="90"/>
    </row>
    <row r="32" spans="1:26" ht="25.35" customHeight="1">
      <c r="A32" s="59">
        <v>18</v>
      </c>
      <c r="B32" s="93">
        <v>15</v>
      </c>
      <c r="C32" s="45" t="s">
        <v>177</v>
      </c>
      <c r="D32" s="65">
        <v>209.9</v>
      </c>
      <c r="E32" s="63">
        <v>347.7</v>
      </c>
      <c r="F32" s="76">
        <f>(D32-E32)/E32</f>
        <v>-0.39631866551624961</v>
      </c>
      <c r="G32" s="65">
        <v>32</v>
      </c>
      <c r="H32" s="63">
        <v>1</v>
      </c>
      <c r="I32" s="63">
        <f>G32/H32</f>
        <v>32</v>
      </c>
      <c r="J32" s="63">
        <v>1</v>
      </c>
      <c r="K32" s="63">
        <v>7</v>
      </c>
      <c r="L32" s="65">
        <v>88936</v>
      </c>
      <c r="M32" s="65">
        <v>13932</v>
      </c>
      <c r="N32" s="61">
        <v>44386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59">
        <v>16</v>
      </c>
      <c r="C33" s="45" t="s">
        <v>198</v>
      </c>
      <c r="D33" s="65">
        <v>205.4</v>
      </c>
      <c r="E33" s="63">
        <v>342.4</v>
      </c>
      <c r="F33" s="76">
        <f>(D33-E33)/E33</f>
        <v>-0.40011682242990648</v>
      </c>
      <c r="G33" s="65">
        <v>31</v>
      </c>
      <c r="H33" s="63">
        <v>1</v>
      </c>
      <c r="I33" s="63">
        <f>G33/H33</f>
        <v>31</v>
      </c>
      <c r="J33" s="63">
        <v>1</v>
      </c>
      <c r="K33" s="63">
        <v>5</v>
      </c>
      <c r="L33" s="65">
        <v>30979</v>
      </c>
      <c r="M33" s="65">
        <v>5141</v>
      </c>
      <c r="N33" s="61">
        <v>44400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89"/>
      <c r="Y33" s="90"/>
      <c r="Z33" s="90"/>
    </row>
    <row r="34" spans="1:26" ht="25.35" customHeight="1">
      <c r="A34" s="59">
        <v>20</v>
      </c>
      <c r="B34" s="59">
        <v>12</v>
      </c>
      <c r="C34" s="45" t="s">
        <v>160</v>
      </c>
      <c r="D34" s="65">
        <v>190.58</v>
      </c>
      <c r="E34" s="63">
        <v>1631.77</v>
      </c>
      <c r="F34" s="76">
        <f>(D34-E34)/E34</f>
        <v>-0.88320657935861058</v>
      </c>
      <c r="G34" s="65">
        <v>29</v>
      </c>
      <c r="H34" s="63">
        <v>1</v>
      </c>
      <c r="I34" s="63">
        <f>G34/H34</f>
        <v>29</v>
      </c>
      <c r="J34" s="63">
        <v>1</v>
      </c>
      <c r="K34" s="63">
        <v>9</v>
      </c>
      <c r="L34" s="65">
        <v>216555</v>
      </c>
      <c r="M34" s="65">
        <v>34346</v>
      </c>
      <c r="N34" s="61">
        <v>44372</v>
      </c>
      <c r="O34" s="60" t="s">
        <v>47</v>
      </c>
      <c r="P34" s="57"/>
      <c r="Q34" s="88"/>
      <c r="R34" s="88"/>
      <c r="S34" s="88"/>
      <c r="T34" s="88"/>
      <c r="U34" s="89"/>
      <c r="V34" s="89"/>
      <c r="W34" s="56"/>
      <c r="X34" s="89"/>
      <c r="Y34" s="90"/>
      <c r="Z34" s="90"/>
    </row>
    <row r="35" spans="1:26" ht="25.35" customHeight="1">
      <c r="A35" s="16"/>
      <c r="B35" s="16"/>
      <c r="C35" s="39" t="s">
        <v>76</v>
      </c>
      <c r="D35" s="58">
        <f>SUM(D23:D34)</f>
        <v>108723.74999999999</v>
      </c>
      <c r="E35" s="58">
        <f t="shared" ref="E35:G35" si="1">SUM(E23:E34)</f>
        <v>85914.26</v>
      </c>
      <c r="F35" s="108">
        <f>(D35-E35)/E35</f>
        <v>0.26549131657538566</v>
      </c>
      <c r="G35" s="58">
        <f t="shared" si="1"/>
        <v>19601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11</v>
      </c>
      <c r="C37" s="45" t="s">
        <v>229</v>
      </c>
      <c r="D37" s="65">
        <v>181</v>
      </c>
      <c r="E37" s="63">
        <v>1903.77</v>
      </c>
      <c r="F37" s="76">
        <f>(D37-E37)/E37</f>
        <v>-0.90492548994889088</v>
      </c>
      <c r="G37" s="65">
        <v>37</v>
      </c>
      <c r="H37" s="63">
        <v>5</v>
      </c>
      <c r="I37" s="63">
        <f>G37/H37</f>
        <v>7.4</v>
      </c>
      <c r="J37" s="63">
        <v>4</v>
      </c>
      <c r="K37" s="63">
        <v>2</v>
      </c>
      <c r="L37" s="65">
        <v>5537.96</v>
      </c>
      <c r="M37" s="65">
        <v>1172</v>
      </c>
      <c r="N37" s="61">
        <v>44421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64" t="s">
        <v>101</v>
      </c>
      <c r="D38" s="65">
        <v>154.5</v>
      </c>
      <c r="E38" s="65">
        <v>100</v>
      </c>
      <c r="F38" s="76">
        <f>(D38-E38)/E38</f>
        <v>0.54500000000000004</v>
      </c>
      <c r="G38" s="65">
        <v>37</v>
      </c>
      <c r="H38" s="63" t="s">
        <v>30</v>
      </c>
      <c r="I38" s="63" t="s">
        <v>30</v>
      </c>
      <c r="J38" s="63">
        <v>2</v>
      </c>
      <c r="K38" s="63">
        <v>13</v>
      </c>
      <c r="L38" s="65">
        <v>5972.42</v>
      </c>
      <c r="M38" s="65">
        <v>1202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93">
        <v>21</v>
      </c>
      <c r="C39" s="78" t="s">
        <v>218</v>
      </c>
      <c r="D39" s="65">
        <v>150</v>
      </c>
      <c r="E39" s="63">
        <v>225.6</v>
      </c>
      <c r="F39" s="76">
        <f>(D39-E39)/E39</f>
        <v>-0.33510638297872336</v>
      </c>
      <c r="G39" s="65">
        <v>27</v>
      </c>
      <c r="H39" s="63">
        <v>3</v>
      </c>
      <c r="I39" s="63">
        <f>G39/H39</f>
        <v>9</v>
      </c>
      <c r="J39" s="63">
        <v>2</v>
      </c>
      <c r="K39" s="63">
        <v>3</v>
      </c>
      <c r="L39" s="65">
        <v>3181</v>
      </c>
      <c r="M39" s="65">
        <v>558</v>
      </c>
      <c r="N39" s="61">
        <v>44414</v>
      </c>
      <c r="O39" s="60" t="s">
        <v>33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59">
        <v>17</v>
      </c>
      <c r="C40" s="45" t="s">
        <v>234</v>
      </c>
      <c r="D40" s="65">
        <v>144</v>
      </c>
      <c r="E40" s="63">
        <v>325.26</v>
      </c>
      <c r="F40" s="76">
        <f>(D40-E40)/E40</f>
        <v>-0.55727725511898174</v>
      </c>
      <c r="G40" s="65">
        <v>31</v>
      </c>
      <c r="H40" s="63" t="s">
        <v>30</v>
      </c>
      <c r="I40" s="63" t="s">
        <v>30</v>
      </c>
      <c r="J40" s="63">
        <v>3</v>
      </c>
      <c r="K40" s="63">
        <v>2</v>
      </c>
      <c r="L40" s="65">
        <v>482</v>
      </c>
      <c r="M40" s="65">
        <v>104</v>
      </c>
      <c r="N40" s="61">
        <v>44421</v>
      </c>
      <c r="O40" s="60" t="s">
        <v>102</v>
      </c>
      <c r="P40" s="57"/>
      <c r="Q40" s="88"/>
      <c r="R40" s="88"/>
      <c r="S40" s="88"/>
      <c r="T40" s="88"/>
      <c r="U40" s="88"/>
      <c r="V40" s="89"/>
      <c r="W40" s="90"/>
      <c r="X40" s="90"/>
      <c r="Y40" s="56"/>
      <c r="Z40" s="89"/>
    </row>
    <row r="41" spans="1:26" ht="25.35" customHeight="1">
      <c r="A41" s="59">
        <v>25</v>
      </c>
      <c r="B41" s="66" t="s">
        <v>30</v>
      </c>
      <c r="C41" s="64" t="s">
        <v>41</v>
      </c>
      <c r="D41" s="65">
        <v>122</v>
      </c>
      <c r="E41" s="63" t="s">
        <v>30</v>
      </c>
      <c r="F41" s="63" t="s">
        <v>30</v>
      </c>
      <c r="G41" s="65">
        <v>61</v>
      </c>
      <c r="H41" s="63">
        <v>6</v>
      </c>
      <c r="I41" s="63">
        <f>G41/H41</f>
        <v>10.166666666666666</v>
      </c>
      <c r="J41" s="63">
        <v>4</v>
      </c>
      <c r="K41" s="63" t="s">
        <v>30</v>
      </c>
      <c r="L41" s="65">
        <v>67761.86</v>
      </c>
      <c r="M41" s="65">
        <v>14870</v>
      </c>
      <c r="N41" s="61">
        <v>44113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56"/>
      <c r="Y41" s="90"/>
      <c r="Z41" s="89"/>
    </row>
    <row r="42" spans="1:26" ht="25.35" customHeight="1">
      <c r="A42" s="59">
        <v>26</v>
      </c>
      <c r="B42" s="59">
        <v>19</v>
      </c>
      <c r="C42" s="45" t="s">
        <v>220</v>
      </c>
      <c r="D42" s="65">
        <v>82</v>
      </c>
      <c r="E42" s="63">
        <v>273</v>
      </c>
      <c r="F42" s="76">
        <f>(D42-E42)/E42</f>
        <v>-0.69963369963369959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1688</v>
      </c>
      <c r="M42" s="65">
        <v>326</v>
      </c>
      <c r="N42" s="61">
        <v>44414</v>
      </c>
      <c r="O42" s="60" t="s">
        <v>221</v>
      </c>
      <c r="P42" s="57"/>
      <c r="Q42" s="88"/>
      <c r="R42" s="88"/>
      <c r="S42" s="88"/>
      <c r="T42" s="88"/>
      <c r="U42" s="89"/>
      <c r="V42" s="89"/>
      <c r="W42" s="56"/>
      <c r="X42" s="89"/>
      <c r="Y42" s="90"/>
      <c r="Z42" s="90"/>
    </row>
    <row r="43" spans="1:26" ht="25.35" customHeight="1">
      <c r="A43" s="59">
        <v>27</v>
      </c>
      <c r="B43" s="66" t="s">
        <v>30</v>
      </c>
      <c r="C43" s="79" t="s">
        <v>46</v>
      </c>
      <c r="D43" s="65">
        <v>74.38</v>
      </c>
      <c r="E43" s="63" t="s">
        <v>30</v>
      </c>
      <c r="F43" s="63" t="s">
        <v>30</v>
      </c>
      <c r="G43" s="65">
        <v>24</v>
      </c>
      <c r="H43" s="48">
        <v>1</v>
      </c>
      <c r="I43" s="63">
        <f>G43/H43</f>
        <v>24</v>
      </c>
      <c r="J43" s="63">
        <v>1</v>
      </c>
      <c r="K43" s="63" t="s">
        <v>30</v>
      </c>
      <c r="L43" s="65">
        <v>43271</v>
      </c>
      <c r="M43" s="65">
        <v>9418</v>
      </c>
      <c r="N43" s="61">
        <v>44316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89"/>
      <c r="Y43" s="90"/>
      <c r="Z43" s="90"/>
    </row>
    <row r="44" spans="1:26" ht="25.35" customHeight="1">
      <c r="A44" s="59">
        <v>28</v>
      </c>
      <c r="B44" s="66" t="s">
        <v>30</v>
      </c>
      <c r="C44" s="45" t="s">
        <v>169</v>
      </c>
      <c r="D44" s="65">
        <v>65</v>
      </c>
      <c r="E44" s="63" t="s">
        <v>30</v>
      </c>
      <c r="F44" s="63" t="s">
        <v>30</v>
      </c>
      <c r="G44" s="65">
        <v>22</v>
      </c>
      <c r="H44" s="63">
        <v>3</v>
      </c>
      <c r="I44" s="63">
        <f>G44/H44</f>
        <v>7.333333333333333</v>
      </c>
      <c r="J44" s="63">
        <v>2</v>
      </c>
      <c r="K44" s="63" t="s">
        <v>30</v>
      </c>
      <c r="L44" s="65">
        <v>14714.43</v>
      </c>
      <c r="M44" s="65">
        <v>2560</v>
      </c>
      <c r="N44" s="61">
        <v>44379</v>
      </c>
      <c r="O44" s="60" t="s">
        <v>170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3" t="s">
        <v>30</v>
      </c>
      <c r="C45" s="45" t="s">
        <v>58</v>
      </c>
      <c r="D45" s="65">
        <v>24</v>
      </c>
      <c r="E45" s="63" t="s">
        <v>30</v>
      </c>
      <c r="F45" s="63" t="s">
        <v>30</v>
      </c>
      <c r="G45" s="65">
        <v>14</v>
      </c>
      <c r="H45" s="48">
        <v>1</v>
      </c>
      <c r="I45" s="63">
        <f>G45/H45</f>
        <v>14</v>
      </c>
      <c r="J45" s="63">
        <v>1</v>
      </c>
      <c r="K45" s="63" t="s">
        <v>30</v>
      </c>
      <c r="L45" s="65">
        <v>49265</v>
      </c>
      <c r="M45" s="65">
        <v>9190</v>
      </c>
      <c r="N45" s="61">
        <v>43805</v>
      </c>
      <c r="O45" s="60" t="s">
        <v>37</v>
      </c>
      <c r="P45" s="57"/>
      <c r="R45" s="62"/>
      <c r="T45" s="57"/>
      <c r="U45" s="56"/>
      <c r="V45" s="56"/>
      <c r="W45" s="56"/>
      <c r="X45" s="56"/>
      <c r="Y45" s="56"/>
      <c r="Z45" s="57"/>
    </row>
    <row r="46" spans="1:26" ht="25.35" customHeight="1">
      <c r="A46" s="59">
        <v>30</v>
      </c>
      <c r="B46" s="66" t="s">
        <v>30</v>
      </c>
      <c r="C46" s="45" t="s">
        <v>146</v>
      </c>
      <c r="D46" s="65">
        <v>20</v>
      </c>
      <c r="E46" s="63" t="s">
        <v>30</v>
      </c>
      <c r="F46" s="63" t="s">
        <v>30</v>
      </c>
      <c r="G46" s="65">
        <v>10</v>
      </c>
      <c r="H46" s="48">
        <v>2</v>
      </c>
      <c r="I46" s="63">
        <f>G46/H46</f>
        <v>5</v>
      </c>
      <c r="J46" s="63">
        <v>2</v>
      </c>
      <c r="K46" s="63" t="s">
        <v>30</v>
      </c>
      <c r="L46" s="65">
        <v>73122.19</v>
      </c>
      <c r="M46" s="65">
        <v>15277</v>
      </c>
      <c r="N46" s="61">
        <v>44092</v>
      </c>
      <c r="O46" s="60" t="s">
        <v>34</v>
      </c>
      <c r="P46" s="57"/>
      <c r="Q46" s="88"/>
      <c r="R46" s="88"/>
      <c r="S46" s="88"/>
      <c r="T46" s="88"/>
      <c r="U46" s="88"/>
      <c r="V46" s="89"/>
      <c r="W46" s="89"/>
      <c r="X46" s="90"/>
      <c r="Y46" s="56"/>
      <c r="Z46" s="90"/>
    </row>
    <row r="47" spans="1:26" ht="25.35" customHeight="1">
      <c r="A47" s="16"/>
      <c r="B47" s="16"/>
      <c r="C47" s="39" t="s">
        <v>131</v>
      </c>
      <c r="D47" s="58">
        <f>SUM(D35:D46)</f>
        <v>109740.62999999999</v>
      </c>
      <c r="E47" s="58">
        <f t="shared" ref="E47:G47" si="2">SUM(E35:E46)</f>
        <v>88741.89</v>
      </c>
      <c r="F47" s="108">
        <f t="shared" ref="F43:F50" si="3">(D47-E47)/E47</f>
        <v>0.23662714418185132</v>
      </c>
      <c r="G47" s="58">
        <f t="shared" si="2"/>
        <v>19882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45" t="s">
        <v>148</v>
      </c>
      <c r="D49" s="65">
        <v>19</v>
      </c>
      <c r="E49" s="63" t="s">
        <v>30</v>
      </c>
      <c r="F49" s="63" t="s">
        <v>30</v>
      </c>
      <c r="G49" s="65">
        <v>3</v>
      </c>
      <c r="H49" s="63">
        <v>1</v>
      </c>
      <c r="I49" s="63">
        <f>G49/H49</f>
        <v>3</v>
      </c>
      <c r="J49" s="63">
        <v>1</v>
      </c>
      <c r="K49" s="63" t="s">
        <v>30</v>
      </c>
      <c r="L49" s="65">
        <v>11046.52</v>
      </c>
      <c r="M49" s="65">
        <v>2073</v>
      </c>
      <c r="N49" s="61">
        <v>44365</v>
      </c>
      <c r="O49" s="60" t="s">
        <v>37</v>
      </c>
      <c r="P49" s="57"/>
      <c r="Q49" s="88"/>
      <c r="R49" s="88"/>
      <c r="S49" s="88"/>
      <c r="T49" s="88"/>
      <c r="U49" s="88"/>
      <c r="V49" s="89"/>
      <c r="W49" s="89"/>
      <c r="X49" s="90"/>
      <c r="Y49" s="90"/>
      <c r="Z49" s="56"/>
    </row>
    <row r="50" spans="1:26" ht="25.35" customHeight="1">
      <c r="A50" s="16"/>
      <c r="B50" s="16"/>
      <c r="C50" s="39" t="s">
        <v>242</v>
      </c>
      <c r="D50" s="58">
        <f>SUM(D47:D49)</f>
        <v>109759.62999999999</v>
      </c>
      <c r="E50" s="58">
        <f t="shared" ref="E50:G50" si="4">SUM(E47:E49)</f>
        <v>88741.89</v>
      </c>
      <c r="F50" s="108">
        <f t="shared" si="3"/>
        <v>0.236841248253784</v>
      </c>
      <c r="G50" s="58">
        <f t="shared" si="4"/>
        <v>19885</v>
      </c>
      <c r="H50" s="58"/>
      <c r="I50" s="19"/>
      <c r="J50" s="18"/>
      <c r="K50" s="20"/>
      <c r="L50" s="21"/>
      <c r="M50" s="25"/>
      <c r="N50" s="22"/>
      <c r="O50" s="77"/>
    </row>
    <row r="51" spans="1:26" ht="23.1" customHeight="1"/>
    <row r="52" spans="1:26" ht="17.25" customHeight="1"/>
    <row r="53" spans="1:26" ht="16.5" customHeight="1"/>
    <row r="66" spans="16:18">
      <c r="R66" s="57"/>
    </row>
    <row r="69" spans="16:18">
      <c r="P69" s="57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>
      <c r="A6" s="144"/>
      <c r="B6" s="144"/>
      <c r="C6" s="147"/>
      <c r="D6" s="4" t="s">
        <v>150</v>
      </c>
      <c r="E6" s="4" t="s">
        <v>132</v>
      </c>
      <c r="F6" s="147"/>
      <c r="G6" s="4" t="s">
        <v>150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109"/>
      <c r="E9" s="109"/>
      <c r="F9" s="146" t="s">
        <v>15</v>
      </c>
      <c r="G9" s="109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  <c r="V9" s="57"/>
      <c r="W9" s="56"/>
      <c r="X9" s="56"/>
      <c r="Z9" s="57"/>
    </row>
    <row r="10" spans="1:26">
      <c r="A10" s="144"/>
      <c r="B10" s="144"/>
      <c r="C10" s="147"/>
      <c r="D10" s="110" t="s">
        <v>151</v>
      </c>
      <c r="E10" s="110" t="s">
        <v>133</v>
      </c>
      <c r="F10" s="147"/>
      <c r="G10" s="110" t="s">
        <v>151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  <c r="V10" s="57"/>
      <c r="W10" s="56"/>
      <c r="X10" s="56"/>
      <c r="Z10" s="57"/>
    </row>
    <row r="11" spans="1:26">
      <c r="A11" s="144"/>
      <c r="B11" s="144"/>
      <c r="C11" s="147"/>
      <c r="D11" s="110" t="s">
        <v>14</v>
      </c>
      <c r="E11" s="4" t="s">
        <v>14</v>
      </c>
      <c r="F11" s="147"/>
      <c r="G11" s="110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4"/>
      <c r="B12" s="145"/>
      <c r="C12" s="148"/>
      <c r="D12" s="111"/>
      <c r="E12" s="5" t="s">
        <v>2</v>
      </c>
      <c r="F12" s="148"/>
      <c r="G12" s="111" t="s">
        <v>17</v>
      </c>
      <c r="H12" s="32"/>
      <c r="I12" s="148"/>
      <c r="J12" s="32"/>
      <c r="K12" s="32"/>
      <c r="L12" s="32"/>
      <c r="M12" s="32"/>
      <c r="N12" s="32"/>
      <c r="O12" s="148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>
      <c r="A6" s="144"/>
      <c r="B6" s="144"/>
      <c r="C6" s="147"/>
      <c r="D6" s="4" t="s">
        <v>132</v>
      </c>
      <c r="E6" s="4" t="s">
        <v>119</v>
      </c>
      <c r="F6" s="147"/>
      <c r="G6" s="4" t="s">
        <v>132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101"/>
      <c r="E9" s="101"/>
      <c r="F9" s="146" t="s">
        <v>15</v>
      </c>
      <c r="G9" s="101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  <c r="V9" s="57"/>
      <c r="W9" s="56"/>
      <c r="X9" s="57"/>
      <c r="Y9" s="56"/>
    </row>
    <row r="10" spans="1:26">
      <c r="A10" s="144"/>
      <c r="B10" s="144"/>
      <c r="C10" s="147"/>
      <c r="D10" s="102" t="s">
        <v>133</v>
      </c>
      <c r="E10" s="102" t="s">
        <v>120</v>
      </c>
      <c r="F10" s="147"/>
      <c r="G10" s="102" t="s">
        <v>133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  <c r="V10" s="57"/>
      <c r="W10" s="56"/>
      <c r="X10" s="57"/>
      <c r="Y10" s="56"/>
    </row>
    <row r="11" spans="1:26">
      <c r="A11" s="144"/>
      <c r="B11" s="144"/>
      <c r="C11" s="147"/>
      <c r="D11" s="102" t="s">
        <v>14</v>
      </c>
      <c r="E11" s="4" t="s">
        <v>14</v>
      </c>
      <c r="F11" s="147"/>
      <c r="G11" s="102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44"/>
      <c r="B12" s="145"/>
      <c r="C12" s="148"/>
      <c r="D12" s="103"/>
      <c r="E12" s="5" t="s">
        <v>2</v>
      </c>
      <c r="F12" s="148"/>
      <c r="G12" s="103" t="s">
        <v>17</v>
      </c>
      <c r="H12" s="32"/>
      <c r="I12" s="148"/>
      <c r="J12" s="32"/>
      <c r="K12" s="32"/>
      <c r="L12" s="32"/>
      <c r="M12" s="32"/>
      <c r="N12" s="32"/>
      <c r="O12" s="148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35" zoomScale="60" zoomScaleNormal="60" workbookViewId="0">
      <selection activeCell="T53" sqref="T5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>
      <c r="A6" s="144"/>
      <c r="B6" s="144"/>
      <c r="C6" s="147"/>
      <c r="D6" s="4" t="s">
        <v>119</v>
      </c>
      <c r="E6" s="4" t="s">
        <v>106</v>
      </c>
      <c r="F6" s="147"/>
      <c r="G6" s="4" t="s">
        <v>119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98"/>
      <c r="E9" s="98"/>
      <c r="F9" s="146" t="s">
        <v>15</v>
      </c>
      <c r="G9" s="98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  <c r="V9" s="57"/>
      <c r="W9" s="56"/>
      <c r="X9" s="56"/>
      <c r="Y9" s="57"/>
    </row>
    <row r="10" spans="1:26">
      <c r="A10" s="144"/>
      <c r="B10" s="144"/>
      <c r="C10" s="147"/>
      <c r="D10" s="99" t="s">
        <v>120</v>
      </c>
      <c r="E10" s="99" t="s">
        <v>107</v>
      </c>
      <c r="F10" s="147"/>
      <c r="G10" s="99" t="s">
        <v>120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  <c r="V10" s="57"/>
      <c r="W10" s="56"/>
      <c r="X10" s="56"/>
      <c r="Y10" s="57"/>
    </row>
    <row r="11" spans="1:26">
      <c r="A11" s="144"/>
      <c r="B11" s="144"/>
      <c r="C11" s="147"/>
      <c r="D11" s="99" t="s">
        <v>14</v>
      </c>
      <c r="E11" s="4" t="s">
        <v>14</v>
      </c>
      <c r="F11" s="147"/>
      <c r="G11" s="99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44"/>
      <c r="B12" s="145"/>
      <c r="C12" s="148"/>
      <c r="D12" s="100"/>
      <c r="E12" s="5" t="s">
        <v>2</v>
      </c>
      <c r="F12" s="148"/>
      <c r="G12" s="100" t="s">
        <v>17</v>
      </c>
      <c r="H12" s="32"/>
      <c r="I12" s="148"/>
      <c r="J12" s="32"/>
      <c r="K12" s="32"/>
      <c r="L12" s="32"/>
      <c r="M12" s="32"/>
      <c r="N12" s="32"/>
      <c r="O12" s="148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>
      <c r="A6" s="144"/>
      <c r="B6" s="144"/>
      <c r="C6" s="147"/>
      <c r="D6" s="4" t="s">
        <v>106</v>
      </c>
      <c r="E6" s="4" t="s">
        <v>91</v>
      </c>
      <c r="F6" s="147"/>
      <c r="G6" s="4" t="s">
        <v>106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94"/>
      <c r="E9" s="94"/>
      <c r="F9" s="146" t="s">
        <v>15</v>
      </c>
      <c r="G9" s="94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  <c r="V9" s="57"/>
      <c r="W9" s="56"/>
      <c r="X9" s="57"/>
      <c r="Y9" s="56"/>
    </row>
    <row r="10" spans="1:26">
      <c r="A10" s="144"/>
      <c r="B10" s="144"/>
      <c r="C10" s="147"/>
      <c r="D10" s="95" t="s">
        <v>107</v>
      </c>
      <c r="E10" s="95" t="s">
        <v>92</v>
      </c>
      <c r="F10" s="147"/>
      <c r="G10" s="95" t="s">
        <v>107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  <c r="V10" s="57"/>
      <c r="W10" s="56"/>
      <c r="X10" s="57"/>
      <c r="Y10" s="56"/>
    </row>
    <row r="11" spans="1:26">
      <c r="A11" s="144"/>
      <c r="B11" s="144"/>
      <c r="C11" s="147"/>
      <c r="D11" s="95" t="s">
        <v>14</v>
      </c>
      <c r="E11" s="4" t="s">
        <v>14</v>
      </c>
      <c r="F11" s="147"/>
      <c r="G11" s="95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44"/>
      <c r="B12" s="145"/>
      <c r="C12" s="148"/>
      <c r="D12" s="96"/>
      <c r="E12" s="5" t="s">
        <v>2</v>
      </c>
      <c r="F12" s="148"/>
      <c r="G12" s="96" t="s">
        <v>17</v>
      </c>
      <c r="H12" s="32"/>
      <c r="I12" s="148"/>
      <c r="J12" s="32"/>
      <c r="K12" s="32"/>
      <c r="L12" s="32"/>
      <c r="M12" s="32"/>
      <c r="N12" s="32"/>
      <c r="O12" s="148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>
      <c r="A6" s="144"/>
      <c r="B6" s="144"/>
      <c r="C6" s="147"/>
      <c r="D6" s="4" t="s">
        <v>91</v>
      </c>
      <c r="E6" s="4" t="s">
        <v>80</v>
      </c>
      <c r="F6" s="147"/>
      <c r="G6" s="4" t="s">
        <v>91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85"/>
      <c r="E9" s="85"/>
      <c r="F9" s="146" t="s">
        <v>15</v>
      </c>
      <c r="G9" s="85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  <c r="V9" s="57"/>
      <c r="W9" s="56"/>
      <c r="X9" s="56"/>
      <c r="Z9" s="57"/>
    </row>
    <row r="10" spans="1:26">
      <c r="A10" s="144"/>
      <c r="B10" s="144"/>
      <c r="C10" s="147"/>
      <c r="D10" s="86" t="s">
        <v>92</v>
      </c>
      <c r="E10" s="86" t="s">
        <v>81</v>
      </c>
      <c r="F10" s="147"/>
      <c r="G10" s="86" t="s">
        <v>92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  <c r="V10" s="57"/>
      <c r="W10" s="56"/>
      <c r="X10" s="56"/>
      <c r="Z10" s="57"/>
    </row>
    <row r="11" spans="1:26">
      <c r="A11" s="144"/>
      <c r="B11" s="144"/>
      <c r="C11" s="147"/>
      <c r="D11" s="86" t="s">
        <v>14</v>
      </c>
      <c r="E11" s="4" t="s">
        <v>14</v>
      </c>
      <c r="F11" s="147"/>
      <c r="G11" s="86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4"/>
      <c r="B12" s="145"/>
      <c r="C12" s="148"/>
      <c r="D12" s="87"/>
      <c r="E12" s="5" t="s">
        <v>2</v>
      </c>
      <c r="F12" s="148"/>
      <c r="G12" s="87" t="s">
        <v>17</v>
      </c>
      <c r="H12" s="32"/>
      <c r="I12" s="148"/>
      <c r="J12" s="32"/>
      <c r="K12" s="32"/>
      <c r="L12" s="32"/>
      <c r="M12" s="32"/>
      <c r="N12" s="32"/>
      <c r="O12" s="148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>
      <c r="A6" s="144"/>
      <c r="B6" s="144"/>
      <c r="C6" s="147"/>
      <c r="D6" s="4" t="s">
        <v>80</v>
      </c>
      <c r="E6" s="4" t="s">
        <v>69</v>
      </c>
      <c r="F6" s="147"/>
      <c r="G6" s="4" t="s">
        <v>80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72"/>
      <c r="E9" s="72"/>
      <c r="F9" s="146" t="s">
        <v>15</v>
      </c>
      <c r="G9" s="72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  <c r="V9" s="57"/>
      <c r="W9" s="56"/>
      <c r="X9" s="56"/>
      <c r="Y9" s="57"/>
    </row>
    <row r="10" spans="1:26">
      <c r="A10" s="144"/>
      <c r="B10" s="144"/>
      <c r="C10" s="147"/>
      <c r="D10" s="73" t="s">
        <v>81</v>
      </c>
      <c r="E10" s="73" t="s">
        <v>70</v>
      </c>
      <c r="F10" s="147"/>
      <c r="G10" s="73" t="s">
        <v>81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  <c r="V10" s="57"/>
      <c r="W10" s="56"/>
      <c r="X10" s="56"/>
      <c r="Y10" s="57"/>
    </row>
    <row r="11" spans="1:26">
      <c r="A11" s="144"/>
      <c r="B11" s="144"/>
      <c r="C11" s="147"/>
      <c r="D11" s="73" t="s">
        <v>14</v>
      </c>
      <c r="E11" s="4" t="s">
        <v>14</v>
      </c>
      <c r="F11" s="147"/>
      <c r="G11" s="73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44"/>
      <c r="B12" s="145"/>
      <c r="C12" s="148"/>
      <c r="D12" s="74"/>
      <c r="E12" s="5" t="s">
        <v>2</v>
      </c>
      <c r="F12" s="148"/>
      <c r="G12" s="74" t="s">
        <v>17</v>
      </c>
      <c r="H12" s="32"/>
      <c r="I12" s="148"/>
      <c r="J12" s="32"/>
      <c r="K12" s="32"/>
      <c r="L12" s="32"/>
      <c r="M12" s="32"/>
      <c r="N12" s="32"/>
      <c r="O12" s="148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>
      <c r="A6" s="144"/>
      <c r="B6" s="144"/>
      <c r="C6" s="147"/>
      <c r="D6" s="4" t="s">
        <v>69</v>
      </c>
      <c r="E6" s="4" t="s">
        <v>52</v>
      </c>
      <c r="F6" s="147"/>
      <c r="G6" s="4" t="s">
        <v>69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68"/>
      <c r="E9" s="68"/>
      <c r="F9" s="146" t="s">
        <v>15</v>
      </c>
      <c r="G9" s="68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  <c r="V9" s="57"/>
      <c r="W9" s="57"/>
      <c r="X9" s="56"/>
      <c r="Y9" s="56"/>
    </row>
    <row r="10" spans="1:26" ht="19.5">
      <c r="A10" s="144"/>
      <c r="B10" s="144"/>
      <c r="C10" s="147"/>
      <c r="D10" s="69" t="s">
        <v>70</v>
      </c>
      <c r="E10" s="69" t="s">
        <v>53</v>
      </c>
      <c r="F10" s="147"/>
      <c r="G10" s="69" t="s">
        <v>70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  <c r="V10" s="57"/>
      <c r="W10" s="57"/>
      <c r="X10" s="56"/>
      <c r="Y10" s="56"/>
    </row>
    <row r="11" spans="1:26">
      <c r="A11" s="144"/>
      <c r="B11" s="144"/>
      <c r="C11" s="147"/>
      <c r="D11" s="69" t="s">
        <v>14</v>
      </c>
      <c r="E11" s="4" t="s">
        <v>14</v>
      </c>
      <c r="F11" s="147"/>
      <c r="G11" s="69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44"/>
      <c r="B12" s="145"/>
      <c r="C12" s="148"/>
      <c r="D12" s="70"/>
      <c r="E12" s="5" t="s">
        <v>2</v>
      </c>
      <c r="F12" s="148"/>
      <c r="G12" s="70" t="s">
        <v>17</v>
      </c>
      <c r="H12" s="32"/>
      <c r="I12" s="148"/>
      <c r="J12" s="32"/>
      <c r="K12" s="32"/>
      <c r="L12" s="32"/>
      <c r="M12" s="32"/>
      <c r="N12" s="32"/>
      <c r="O12" s="148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>
      <c r="A6" s="144"/>
      <c r="B6" s="144"/>
      <c r="C6" s="147"/>
      <c r="D6" s="4" t="s">
        <v>52</v>
      </c>
      <c r="E6" s="4" t="s">
        <v>54</v>
      </c>
      <c r="F6" s="147"/>
      <c r="G6" s="4" t="s">
        <v>52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29"/>
      <c r="E9" s="29"/>
      <c r="F9" s="146" t="s">
        <v>15</v>
      </c>
      <c r="G9" s="29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</row>
    <row r="10" spans="1:26" ht="19.5">
      <c r="A10" s="144"/>
      <c r="B10" s="144"/>
      <c r="C10" s="147"/>
      <c r="D10" s="67" t="s">
        <v>53</v>
      </c>
      <c r="E10" s="46" t="s">
        <v>55</v>
      </c>
      <c r="F10" s="147"/>
      <c r="G10" s="67" t="s">
        <v>53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</row>
    <row r="11" spans="1:26">
      <c r="A11" s="144"/>
      <c r="B11" s="144"/>
      <c r="C11" s="147"/>
      <c r="D11" s="30" t="s">
        <v>14</v>
      </c>
      <c r="E11" s="4" t="s">
        <v>14</v>
      </c>
      <c r="F11" s="147"/>
      <c r="G11" s="30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11"/>
      <c r="T11" s="11"/>
      <c r="U11" s="7"/>
    </row>
    <row r="12" spans="1:26" ht="15.6" customHeight="1" thickBot="1">
      <c r="A12" s="144"/>
      <c r="B12" s="145"/>
      <c r="C12" s="148"/>
      <c r="D12" s="31"/>
      <c r="E12" s="5" t="s">
        <v>2</v>
      </c>
      <c r="F12" s="148"/>
      <c r="G12" s="31" t="s">
        <v>17</v>
      </c>
      <c r="H12" s="32"/>
      <c r="I12" s="148"/>
      <c r="J12" s="32"/>
      <c r="K12" s="32"/>
      <c r="L12" s="32"/>
      <c r="M12" s="32"/>
      <c r="N12" s="32"/>
      <c r="O12" s="148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O34" sqref="O3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224</v>
      </c>
      <c r="F1" s="2"/>
      <c r="G1" s="2"/>
      <c r="H1" s="2"/>
      <c r="I1" s="2"/>
    </row>
    <row r="2" spans="1:26" ht="19.5" customHeight="1">
      <c r="E2" s="2" t="s">
        <v>225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>
      <c r="A6" s="144"/>
      <c r="B6" s="144"/>
      <c r="C6" s="147"/>
      <c r="D6" s="4" t="s">
        <v>222</v>
      </c>
      <c r="E6" s="4" t="s">
        <v>211</v>
      </c>
      <c r="F6" s="147"/>
      <c r="G6" s="4" t="s">
        <v>222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137"/>
      <c r="E9" s="137"/>
      <c r="F9" s="146" t="s">
        <v>15</v>
      </c>
      <c r="G9" s="137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  <c r="V9" s="57"/>
      <c r="W9" s="56"/>
      <c r="X9" s="56"/>
      <c r="Y9" s="56"/>
      <c r="Z9" s="57"/>
    </row>
    <row r="10" spans="1:26" ht="19.5">
      <c r="A10" s="144"/>
      <c r="B10" s="144"/>
      <c r="C10" s="147"/>
      <c r="D10" s="138" t="s">
        <v>223</v>
      </c>
      <c r="E10" s="138" t="s">
        <v>212</v>
      </c>
      <c r="F10" s="147"/>
      <c r="G10" s="138" t="s">
        <v>223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  <c r="V10" s="57"/>
      <c r="W10" s="56"/>
      <c r="X10" s="56"/>
      <c r="Y10" s="56"/>
      <c r="Z10" s="57"/>
    </row>
    <row r="11" spans="1:26">
      <c r="A11" s="144"/>
      <c r="B11" s="144"/>
      <c r="C11" s="147"/>
      <c r="D11" s="138" t="s">
        <v>14</v>
      </c>
      <c r="E11" s="4" t="s">
        <v>14</v>
      </c>
      <c r="F11" s="147"/>
      <c r="G11" s="138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44"/>
      <c r="B12" s="145"/>
      <c r="C12" s="148"/>
      <c r="D12" s="139"/>
      <c r="E12" s="5" t="s">
        <v>2</v>
      </c>
      <c r="F12" s="148"/>
      <c r="G12" s="139" t="s">
        <v>17</v>
      </c>
      <c r="H12" s="32"/>
      <c r="I12" s="148"/>
      <c r="J12" s="32"/>
      <c r="K12" s="32"/>
      <c r="L12" s="32"/>
      <c r="M12" s="32"/>
      <c r="N12" s="32"/>
      <c r="O12" s="148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56</v>
      </c>
      <c r="C13" s="45" t="s">
        <v>230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 t="shared" ref="I13:I22" si="0"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208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 t="shared" si="0"/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207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199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 t="shared" si="0"/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56</v>
      </c>
      <c r="C16" s="45" t="s">
        <v>228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 t="shared" si="0"/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217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 t="shared" si="0"/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56</v>
      </c>
      <c r="C18" s="45" t="s">
        <v>226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 t="shared" si="0"/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186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 t="shared" si="0"/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216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 t="shared" si="0"/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210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 t="shared" si="0"/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187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 t="shared" si="0"/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1">SUM(E13:E22)</f>
        <v>123962.58000000002</v>
      </c>
      <c r="F23" s="84">
        <f>(D23-E23)/E23</f>
        <v>-0.33468624160613641</v>
      </c>
      <c r="G23" s="58">
        <f t="shared" si="1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229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 t="shared" ref="I25:I30" si="2"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160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 t="shared" si="2"/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174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 t="shared" si="2"/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219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 t="shared" si="2"/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177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 t="shared" si="2"/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198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 t="shared" si="2"/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47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56</v>
      </c>
      <c r="C31" s="45" t="s">
        <v>234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123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47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220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221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231</v>
      </c>
      <c r="C34" s="78" t="s">
        <v>232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233</v>
      </c>
      <c r="O34" s="60" t="s">
        <v>113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89059.39</v>
      </c>
      <c r="E35" s="58">
        <f t="shared" ref="E35:G35" si="3">SUM(E23:E34)</f>
        <v>140989.23000000004</v>
      </c>
      <c r="F35" s="84">
        <f t="shared" ref="F35" si="4">(D35-E35)/E35</f>
        <v>-0.36832487133946351</v>
      </c>
      <c r="G35" s="58">
        <f t="shared" si="3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218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159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127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200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113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147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101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102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158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131</v>
      </c>
      <c r="D47" s="58">
        <f>SUM(D35:D46)</f>
        <v>90208.790000000008</v>
      </c>
      <c r="E47" s="58">
        <f t="shared" ref="E47:G47" si="5">SUM(E35:E46)</f>
        <v>143806.89000000004</v>
      </c>
      <c r="F47" s="84">
        <f>(D47-E47)/E47</f>
        <v>-0.37270884586962433</v>
      </c>
      <c r="G47" s="58">
        <f t="shared" si="5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A37" sqref="A37:XFD3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8.85546875" style="55"/>
    <col min="25" max="25" width="13.7109375" style="55" customWidth="1"/>
    <col min="26" max="26" width="14.85546875" style="55" customWidth="1"/>
    <col min="27" max="16384" width="8.85546875" style="55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>
      <c r="A6" s="144"/>
      <c r="B6" s="144"/>
      <c r="C6" s="147"/>
      <c r="D6" s="4" t="s">
        <v>211</v>
      </c>
      <c r="E6" s="4" t="s">
        <v>203</v>
      </c>
      <c r="F6" s="147"/>
      <c r="G6" s="4" t="s">
        <v>211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134"/>
      <c r="E9" s="134"/>
      <c r="F9" s="146" t="s">
        <v>15</v>
      </c>
      <c r="G9" s="134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  <c r="V9" s="57"/>
      <c r="W9" s="56"/>
      <c r="X9" s="56"/>
      <c r="Y9" s="56"/>
      <c r="Z9" s="57"/>
    </row>
    <row r="10" spans="1:26" ht="19.5">
      <c r="A10" s="144"/>
      <c r="B10" s="144"/>
      <c r="C10" s="147"/>
      <c r="D10" s="135" t="s">
        <v>212</v>
      </c>
      <c r="E10" s="135" t="s">
        <v>204</v>
      </c>
      <c r="F10" s="147"/>
      <c r="G10" s="135" t="s">
        <v>212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  <c r="V10" s="57"/>
      <c r="W10" s="56"/>
      <c r="X10" s="56"/>
      <c r="Y10" s="56"/>
      <c r="Z10" s="57"/>
    </row>
    <row r="11" spans="1:26">
      <c r="A11" s="144"/>
      <c r="B11" s="144"/>
      <c r="C11" s="147"/>
      <c r="D11" s="135" t="s">
        <v>14</v>
      </c>
      <c r="E11" s="4" t="s">
        <v>14</v>
      </c>
      <c r="F11" s="147"/>
      <c r="G11" s="135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44"/>
      <c r="B12" s="145"/>
      <c r="C12" s="148"/>
      <c r="D12" s="136"/>
      <c r="E12" s="5" t="s">
        <v>2</v>
      </c>
      <c r="F12" s="148"/>
      <c r="G12" s="136" t="s">
        <v>17</v>
      </c>
      <c r="H12" s="32"/>
      <c r="I12" s="148"/>
      <c r="J12" s="32"/>
      <c r="K12" s="32"/>
      <c r="L12" s="32"/>
      <c r="M12" s="32"/>
      <c r="N12" s="32"/>
      <c r="O12" s="148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208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56</v>
      </c>
      <c r="C14" s="45" t="s">
        <v>217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199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210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186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56</v>
      </c>
      <c r="C18" s="45" t="s">
        <v>216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187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64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56</v>
      </c>
      <c r="C20" s="45" t="s">
        <v>219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160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47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198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47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177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56</v>
      </c>
      <c r="C26" s="45" t="s">
        <v>218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56</v>
      </c>
      <c r="C27" s="45" t="s">
        <v>220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221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174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47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127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190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159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201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49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123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47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76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46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101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189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161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67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140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164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A25" sqref="A25:XFD2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205</v>
      </c>
      <c r="F1" s="2"/>
      <c r="G1" s="2"/>
      <c r="H1" s="2"/>
      <c r="I1" s="2"/>
    </row>
    <row r="2" spans="1:26" ht="19.5" customHeight="1">
      <c r="E2" s="2" t="s">
        <v>206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 ht="19.5">
      <c r="A6" s="144"/>
      <c r="B6" s="144"/>
      <c r="C6" s="147"/>
      <c r="D6" s="4" t="s">
        <v>203</v>
      </c>
      <c r="E6" s="4" t="s">
        <v>193</v>
      </c>
      <c r="F6" s="147"/>
      <c r="G6" s="4" t="s">
        <v>203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130"/>
      <c r="E9" s="130"/>
      <c r="F9" s="146" t="s">
        <v>15</v>
      </c>
      <c r="G9" s="130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  <c r="V9" s="57"/>
      <c r="W9" s="56"/>
      <c r="X9" s="56"/>
      <c r="Z9" s="57"/>
    </row>
    <row r="10" spans="1:26" ht="19.5">
      <c r="A10" s="144"/>
      <c r="B10" s="144"/>
      <c r="C10" s="147"/>
      <c r="D10" s="135" t="s">
        <v>204</v>
      </c>
      <c r="E10" s="135" t="s">
        <v>215</v>
      </c>
      <c r="F10" s="147"/>
      <c r="G10" s="135" t="s">
        <v>204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  <c r="V10" s="57"/>
      <c r="W10" s="56"/>
      <c r="X10" s="56"/>
      <c r="Z10" s="57"/>
    </row>
    <row r="11" spans="1:26">
      <c r="A11" s="144"/>
      <c r="B11" s="144"/>
      <c r="C11" s="147"/>
      <c r="D11" s="131" t="s">
        <v>14</v>
      </c>
      <c r="E11" s="4" t="s">
        <v>14</v>
      </c>
      <c r="F11" s="147"/>
      <c r="G11" s="131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4"/>
      <c r="B12" s="145"/>
      <c r="C12" s="148"/>
      <c r="D12" s="132"/>
      <c r="E12" s="5" t="s">
        <v>2</v>
      </c>
      <c r="F12" s="148"/>
      <c r="G12" s="132" t="s">
        <v>17</v>
      </c>
      <c r="H12" s="32"/>
      <c r="I12" s="148"/>
      <c r="J12" s="32"/>
      <c r="K12" s="32"/>
      <c r="L12" s="32"/>
      <c r="M12" s="32"/>
      <c r="N12" s="32"/>
      <c r="O12" s="148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208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199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210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186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187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64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160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198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177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174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56</v>
      </c>
      <c r="C22" s="45" t="s">
        <v>209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169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127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159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123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197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113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190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49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201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101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125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148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67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126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46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147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158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164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195</v>
      </c>
      <c r="F1" s="2"/>
      <c r="G1" s="2"/>
      <c r="H1" s="2"/>
      <c r="I1" s="2"/>
    </row>
    <row r="2" spans="1:26" ht="19.5" customHeight="1">
      <c r="E2" s="2" t="s">
        <v>196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>
      <c r="A6" s="144"/>
      <c r="B6" s="144"/>
      <c r="C6" s="147"/>
      <c r="D6" s="4" t="s">
        <v>193</v>
      </c>
      <c r="E6" s="4" t="s">
        <v>184</v>
      </c>
      <c r="F6" s="147"/>
      <c r="G6" s="4" t="s">
        <v>193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127"/>
      <c r="E9" s="127"/>
      <c r="F9" s="146" t="s">
        <v>15</v>
      </c>
      <c r="G9" s="127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  <c r="V9" s="57"/>
      <c r="W9" s="56"/>
      <c r="X9" s="56"/>
      <c r="Y9" s="57"/>
    </row>
    <row r="10" spans="1:26">
      <c r="A10" s="144"/>
      <c r="B10" s="144"/>
      <c r="C10" s="147"/>
      <c r="D10" s="128" t="s">
        <v>194</v>
      </c>
      <c r="E10" s="128" t="s">
        <v>185</v>
      </c>
      <c r="F10" s="147"/>
      <c r="G10" s="128" t="s">
        <v>194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  <c r="V10" s="57"/>
      <c r="W10" s="56"/>
      <c r="X10" s="56"/>
      <c r="Y10" s="57"/>
    </row>
    <row r="11" spans="1:26">
      <c r="A11" s="144"/>
      <c r="B11" s="144"/>
      <c r="C11" s="147"/>
      <c r="D11" s="128" t="s">
        <v>14</v>
      </c>
      <c r="E11" s="4" t="s">
        <v>14</v>
      </c>
      <c r="F11" s="147"/>
      <c r="G11" s="128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44"/>
      <c r="B12" s="145"/>
      <c r="C12" s="148"/>
      <c r="D12" s="129"/>
      <c r="E12" s="5" t="s">
        <v>2</v>
      </c>
      <c r="F12" s="148"/>
      <c r="G12" s="129" t="s">
        <v>17</v>
      </c>
      <c r="H12" s="32"/>
      <c r="I12" s="148"/>
      <c r="J12" s="32"/>
      <c r="K12" s="32"/>
      <c r="L12" s="32"/>
      <c r="M12" s="32"/>
      <c r="N12" s="32"/>
      <c r="O12" s="148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199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186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187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56</v>
      </c>
      <c r="C16" s="45" t="s">
        <v>198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160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177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197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174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47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123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169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170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159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173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190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49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127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136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64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101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102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112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188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149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97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171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67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200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113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148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172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46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179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140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56</v>
      </c>
      <c r="C50" s="78" t="s">
        <v>201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49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202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topLeftCell="A32" zoomScale="60" zoomScaleNormal="60" workbookViewId="0">
      <selection activeCell="A45" sqref="A45:XFD4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>
      <c r="A6" s="144"/>
      <c r="B6" s="144"/>
      <c r="C6" s="147"/>
      <c r="D6" s="4" t="s">
        <v>184</v>
      </c>
      <c r="E6" s="4" t="s">
        <v>180</v>
      </c>
      <c r="F6" s="147"/>
      <c r="G6" s="4" t="s">
        <v>184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124"/>
      <c r="E9" s="124"/>
      <c r="F9" s="146" t="s">
        <v>15</v>
      </c>
      <c r="G9" s="124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  <c r="V9" s="57"/>
      <c r="W9" s="56"/>
      <c r="X9" s="56"/>
      <c r="Z9" s="57"/>
    </row>
    <row r="10" spans="1:26">
      <c r="A10" s="144"/>
      <c r="B10" s="144"/>
      <c r="C10" s="147"/>
      <c r="D10" s="125" t="s">
        <v>185</v>
      </c>
      <c r="E10" s="125" t="s">
        <v>181</v>
      </c>
      <c r="F10" s="147"/>
      <c r="G10" s="125" t="s">
        <v>185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  <c r="V10" s="57"/>
      <c r="W10" s="56"/>
      <c r="X10" s="56"/>
      <c r="Z10" s="57"/>
    </row>
    <row r="11" spans="1:26">
      <c r="A11" s="144"/>
      <c r="B11" s="144"/>
      <c r="C11" s="147"/>
      <c r="D11" s="125" t="s">
        <v>14</v>
      </c>
      <c r="E11" s="4" t="s">
        <v>14</v>
      </c>
      <c r="F11" s="147"/>
      <c r="G11" s="125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4"/>
      <c r="B12" s="145"/>
      <c r="C12" s="148"/>
      <c r="D12" s="126"/>
      <c r="E12" s="5" t="s">
        <v>2</v>
      </c>
      <c r="F12" s="148"/>
      <c r="G12" s="126" t="s">
        <v>17</v>
      </c>
      <c r="H12" s="32"/>
      <c r="I12" s="148"/>
      <c r="J12" s="32"/>
      <c r="K12" s="32"/>
      <c r="L12" s="32"/>
      <c r="M12" s="32"/>
      <c r="N12" s="32"/>
      <c r="O12" s="148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101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97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46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148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171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189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172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67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161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125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175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58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126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>
      <c r="A6" s="144"/>
      <c r="B6" s="144"/>
      <c r="C6" s="147"/>
      <c r="D6" s="4" t="s">
        <v>180</v>
      </c>
      <c r="E6" s="4" t="s">
        <v>167</v>
      </c>
      <c r="F6" s="147"/>
      <c r="G6" s="4" t="s">
        <v>180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120"/>
      <c r="E9" s="120"/>
      <c r="F9" s="146" t="s">
        <v>15</v>
      </c>
      <c r="G9" s="120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  <c r="V9" s="57"/>
      <c r="W9" s="56"/>
      <c r="X9" s="56"/>
      <c r="Z9" s="57"/>
    </row>
    <row r="10" spans="1:26">
      <c r="A10" s="144"/>
      <c r="B10" s="144"/>
      <c r="C10" s="147"/>
      <c r="D10" s="121" t="s">
        <v>181</v>
      </c>
      <c r="E10" s="121" t="s">
        <v>168</v>
      </c>
      <c r="F10" s="147"/>
      <c r="G10" s="121" t="s">
        <v>181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  <c r="V10" s="57"/>
      <c r="W10" s="56"/>
      <c r="X10" s="56"/>
      <c r="Z10" s="57"/>
    </row>
    <row r="11" spans="1:26">
      <c r="A11" s="144"/>
      <c r="B11" s="144"/>
      <c r="C11" s="147"/>
      <c r="D11" s="121" t="s">
        <v>14</v>
      </c>
      <c r="E11" s="4" t="s">
        <v>14</v>
      </c>
      <c r="F11" s="147"/>
      <c r="G11" s="121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4"/>
      <c r="B12" s="145"/>
      <c r="C12" s="148"/>
      <c r="D12" s="122"/>
      <c r="E12" s="5" t="s">
        <v>2</v>
      </c>
      <c r="F12" s="148"/>
      <c r="G12" s="122" t="s">
        <v>17</v>
      </c>
      <c r="H12" s="32"/>
      <c r="I12" s="148"/>
      <c r="J12" s="32"/>
      <c r="K12" s="32"/>
      <c r="L12" s="32"/>
      <c r="M12" s="32"/>
      <c r="N12" s="32"/>
      <c r="O12" s="148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15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>
      <c r="A6" s="144"/>
      <c r="B6" s="144"/>
      <c r="C6" s="147"/>
      <c r="D6" s="4" t="s">
        <v>167</v>
      </c>
      <c r="E6" s="4" t="s">
        <v>154</v>
      </c>
      <c r="F6" s="147"/>
      <c r="G6" s="4" t="s">
        <v>167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117"/>
      <c r="E9" s="117"/>
      <c r="F9" s="146" t="s">
        <v>15</v>
      </c>
      <c r="G9" s="117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  <c r="V9" s="57"/>
      <c r="W9" s="56"/>
      <c r="X9" s="56"/>
      <c r="Z9" s="57"/>
    </row>
    <row r="10" spans="1:26">
      <c r="A10" s="144"/>
      <c r="B10" s="144"/>
      <c r="C10" s="147"/>
      <c r="D10" s="118" t="s">
        <v>168</v>
      </c>
      <c r="E10" s="118" t="s">
        <v>155</v>
      </c>
      <c r="F10" s="147"/>
      <c r="G10" s="118" t="s">
        <v>168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  <c r="V10" s="57"/>
      <c r="W10" s="56"/>
      <c r="X10" s="56"/>
      <c r="Z10" s="57"/>
    </row>
    <row r="11" spans="1:26">
      <c r="A11" s="144"/>
      <c r="B11" s="144"/>
      <c r="C11" s="147"/>
      <c r="D11" s="118" t="s">
        <v>14</v>
      </c>
      <c r="E11" s="4" t="s">
        <v>14</v>
      </c>
      <c r="F11" s="147"/>
      <c r="G11" s="118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4"/>
      <c r="B12" s="145"/>
      <c r="C12" s="148"/>
      <c r="D12" s="119"/>
      <c r="E12" s="5" t="s">
        <v>2</v>
      </c>
      <c r="F12" s="148"/>
      <c r="G12" s="119" t="s">
        <v>17</v>
      </c>
      <c r="H12" s="32"/>
      <c r="I12" s="148"/>
      <c r="J12" s="32"/>
      <c r="K12" s="32"/>
      <c r="L12" s="32"/>
      <c r="M12" s="32"/>
      <c r="N12" s="32"/>
      <c r="O12" s="148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15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0</v>
      </c>
      <c r="D5" s="3"/>
      <c r="E5" s="3"/>
      <c r="F5" s="146" t="s">
        <v>3</v>
      </c>
      <c r="G5" s="3"/>
      <c r="H5" s="146" t="s">
        <v>5</v>
      </c>
      <c r="I5" s="146" t="s">
        <v>6</v>
      </c>
      <c r="J5" s="146" t="s">
        <v>7</v>
      </c>
      <c r="K5" s="146" t="s">
        <v>8</v>
      </c>
      <c r="L5" s="146" t="s">
        <v>10</v>
      </c>
      <c r="M5" s="146" t="s">
        <v>9</v>
      </c>
      <c r="N5" s="146" t="s">
        <v>11</v>
      </c>
      <c r="O5" s="146" t="s">
        <v>12</v>
      </c>
    </row>
    <row r="6" spans="1:26">
      <c r="A6" s="144"/>
      <c r="B6" s="144"/>
      <c r="C6" s="147"/>
      <c r="D6" s="4" t="s">
        <v>154</v>
      </c>
      <c r="E6" s="4" t="s">
        <v>150</v>
      </c>
      <c r="F6" s="147"/>
      <c r="G6" s="4" t="s">
        <v>154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</v>
      </c>
      <c r="E7" s="4" t="s">
        <v>1</v>
      </c>
      <c r="F7" s="147"/>
      <c r="G7" s="4" t="s">
        <v>4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2</v>
      </c>
      <c r="E8" s="5" t="s">
        <v>2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8"/>
    </row>
    <row r="9" spans="1:26" ht="15" customHeight="1">
      <c r="A9" s="143"/>
      <c r="B9" s="143"/>
      <c r="C9" s="146" t="s">
        <v>13</v>
      </c>
      <c r="D9" s="112"/>
      <c r="E9" s="112"/>
      <c r="F9" s="146" t="s">
        <v>15</v>
      </c>
      <c r="G9" s="112"/>
      <c r="H9" s="9" t="s">
        <v>18</v>
      </c>
      <c r="I9" s="146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46" t="s">
        <v>26</v>
      </c>
      <c r="R9" s="8"/>
      <c r="V9" s="57"/>
      <c r="W9" s="56"/>
      <c r="X9" s="56"/>
      <c r="Z9" s="57"/>
    </row>
    <row r="10" spans="1:26">
      <c r="A10" s="144"/>
      <c r="B10" s="144"/>
      <c r="C10" s="147"/>
      <c r="D10" s="113" t="s">
        <v>155</v>
      </c>
      <c r="E10" s="113" t="s">
        <v>151</v>
      </c>
      <c r="F10" s="147"/>
      <c r="G10" s="113" t="s">
        <v>155</v>
      </c>
      <c r="H10" s="4" t="s">
        <v>17</v>
      </c>
      <c r="I10" s="14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47"/>
      <c r="R10" s="8"/>
      <c r="V10" s="57"/>
      <c r="W10" s="56"/>
      <c r="X10" s="56"/>
      <c r="Z10" s="57"/>
    </row>
    <row r="11" spans="1:26">
      <c r="A11" s="144"/>
      <c r="B11" s="144"/>
      <c r="C11" s="147"/>
      <c r="D11" s="113" t="s">
        <v>14</v>
      </c>
      <c r="E11" s="4" t="s">
        <v>14</v>
      </c>
      <c r="F11" s="147"/>
      <c r="G11" s="113" t="s">
        <v>16</v>
      </c>
      <c r="H11" s="6"/>
      <c r="I11" s="147"/>
      <c r="J11" s="6"/>
      <c r="K11" s="6"/>
      <c r="L11" s="12" t="s">
        <v>2</v>
      </c>
      <c r="M11" s="4" t="s">
        <v>17</v>
      </c>
      <c r="N11" s="6"/>
      <c r="O11" s="147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44"/>
      <c r="B12" s="145"/>
      <c r="C12" s="148"/>
      <c r="D12" s="114"/>
      <c r="E12" s="5" t="s">
        <v>2</v>
      </c>
      <c r="F12" s="148"/>
      <c r="G12" s="114" t="s">
        <v>17</v>
      </c>
      <c r="H12" s="32"/>
      <c r="I12" s="148"/>
      <c r="J12" s="32"/>
      <c r="K12" s="32"/>
      <c r="L12" s="32"/>
      <c r="M12" s="32"/>
      <c r="N12" s="32"/>
      <c r="O12" s="148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2021-08-23T13:53:50Z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