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9FBFCF2C-0410-4461-9DEE-7E7240862D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11-06.13" sheetId="7" r:id="rId1"/>
    <sheet name="06.04-06.06" sheetId="6" r:id="rId2"/>
    <sheet name="05.28-05.30" sheetId="5" r:id="rId3"/>
    <sheet name="05.21-05.23" sheetId="4" r:id="rId4"/>
    <sheet name="05.14-05.16" sheetId="3" r:id="rId5"/>
    <sheet name="05.07-05.09" sheetId="2" r:id="rId6"/>
    <sheet name="04.30-05.02" sheetId="1" r:id="rId7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7" l="1"/>
  <c r="E44" i="7"/>
  <c r="G44" i="7"/>
  <c r="D44" i="7"/>
  <c r="F35" i="7"/>
  <c r="E35" i="7"/>
  <c r="G35" i="7"/>
  <c r="D35" i="7"/>
  <c r="F23" i="7"/>
  <c r="E23" i="7"/>
  <c r="G23" i="7"/>
  <c r="D23" i="7"/>
  <c r="I27" i="7"/>
  <c r="I34" i="7"/>
  <c r="I38" i="7"/>
  <c r="I40" i="7"/>
  <c r="I19" i="7"/>
  <c r="I14" i="7"/>
  <c r="F17" i="7"/>
  <c r="F18" i="7"/>
  <c r="F20" i="7"/>
  <c r="F26" i="7"/>
  <c r="F22" i="7"/>
  <c r="F37" i="7"/>
  <c r="F25" i="7"/>
  <c r="F21" i="7"/>
  <c r="F29" i="7"/>
  <c r="F28" i="7"/>
  <c r="F30" i="7"/>
  <c r="F31" i="7"/>
  <c r="F33" i="7"/>
  <c r="F32" i="7"/>
  <c r="F42" i="7"/>
  <c r="F43" i="7"/>
  <c r="F39" i="7"/>
  <c r="F41" i="7"/>
  <c r="F13" i="7"/>
  <c r="F15" i="7"/>
  <c r="I41" i="7"/>
  <c r="I39" i="7"/>
  <c r="I43" i="7"/>
  <c r="I42" i="7"/>
  <c r="I32" i="7"/>
  <c r="I31" i="7"/>
  <c r="I30" i="7"/>
  <c r="I28" i="7"/>
  <c r="I29" i="7"/>
  <c r="I25" i="7"/>
  <c r="I37" i="7"/>
  <c r="I22" i="7"/>
  <c r="I26" i="7"/>
  <c r="I20" i="7"/>
  <c r="I18" i="7"/>
  <c r="I17" i="7"/>
  <c r="I16" i="7"/>
  <c r="F16" i="7"/>
  <c r="I15" i="7"/>
  <c r="I13" i="7"/>
  <c r="F56" i="6"/>
  <c r="E56" i="6"/>
  <c r="G56" i="6"/>
  <c r="D56" i="6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F35" i="4"/>
  <c r="G44" i="4"/>
  <c r="G35" i="4"/>
  <c r="F44" i="4"/>
  <c r="D35" i="4"/>
  <c r="D44" i="4"/>
  <c r="E44" i="4"/>
  <c r="E35" i="4"/>
</calcChain>
</file>

<file path=xl/sharedStrings.xml><?xml version="1.0" encoding="utf-8"?>
<sst xmlns="http://schemas.openxmlformats.org/spreadsheetml/2006/main" count="1021" uniqueCount="144">
  <si>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</si>
  <si>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</si>
  <si>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</si>
  <si>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</si>
  <si>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</si>
  <si>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</si>
  <si>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</si>
  <si>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</si>
  <si>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</si>
  <si>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</si>
  <si>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</si>
  <si>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</si>
  <si>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</si>
  <si>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</si>
  <si>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</si>
  <si>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</si>
  <si>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</si>
  <si>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</si>
  <si>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</si>
  <si>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</si>
  <si>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</si>
  <si>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</si>
  <si>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</si>
  <si>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</si>
  <si>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</si>
  <si>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</si>
  <si>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</si>
  <si>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</si>
  <si>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</si>
  <si>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</si>
  <si>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</si>
  <si>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</si>
  <si>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</si>
  <si>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</si>
  <si>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</si>
  <si>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</si>
  <si>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</si>
  <si>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</si>
  <si>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</si>
  <si>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</si>
  <si>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</si>
  <si>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</si>
  <si>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</si>
  <si>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</si>
  <si>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</si>
  <si>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</si>
  <si>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</si>
  <si>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</si>
  <si>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</si>
  <si>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</si>
  <si>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</si>
  <si>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</si>
  <si>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</si>
  <si>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</si>
  <si>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</si>
  <si>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</si>
  <si>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</si>
  <si>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</si>
  <si>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</si>
  <si>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</si>
  <si>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</si>
  <si>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</si>
  <si>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</si>
  <si>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</si>
  <si>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</si>
  <si>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</si>
  <si>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</si>
  <si>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</si>
  <si>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</si>
  <si>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</si>
  <si>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</si>
  <si>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</si>
  <si>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</si>
  <si>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</si>
  <si>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</si>
  <si>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</si>
  <si>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</si>
  <si>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</si>
  <si>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</si>
  <si>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</si>
  <si>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</si>
  <si>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</si>
  <si>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</si>
  <si>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</si>
  <si>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</si>
  <si>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</si>
  <si>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</si>
  <si>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</si>
  <si>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</si>
  <si>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</si>
  <si>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</si>
  <si>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</si>
  <si>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</si>
  <si>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</si>
  <si>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</si>
  <si>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</si>
  <si>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</si>
  <si>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</si>
  <si>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</si>
  <si>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</si>
  <si>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</si>
  <si>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</si>
  <si>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</si>
  <si>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</si>
  <si>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</si>
  <si>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</si>
  <si>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</si>
  <si>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</si>
  <si>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</si>
  <si>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</si>
  <si>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</si>
  <si>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</si>
  <si>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</si>
  <si>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</si>
  <si>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</si>
  <si>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</si>
  <si>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</si>
  <si>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</si>
  <si>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</si>
  <si>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</si>
  <si>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</si>
  <si>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</si>
  <si>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</si>
  <si>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</si>
  <si>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</si>
  <si>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</si>
  <si>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</si>
  <si>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</si>
  <si>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</si>
  <si>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</si>
  <si>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</si>
  <si>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(37)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</si>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</sst>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1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7"/>
  <sheetViews>
    <sheetView tabSelected="1" zoomScale="60" zoomScaleNormal="60" workbookViewId="0">
      <selection activeCell="F44" sqref="F44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4.88671875" style="55" customWidth="1"/>
    <col min="25" max="25" width="12" style="55" bestFit="1" customWidth="1"/>
    <col min="26" max="16384" width="8.88671875" style="55"/>
  </cols>
  <sheetData>
    <row r="1" spans="1:26" ht="19.5" customHeight="1">
      <c r="E1" s="2" t="s">
        <v>135</v>
      </c>
      <c r="F1" s="2"/>
      <c r="G1" s="2"/>
      <c r="H1" s="2"/>
      <c r="I1" s="2"/>
    </row>
    <row r="2" spans="1:26" ht="19.5" customHeight="1">
      <c r="E2" s="2" t="s">
        <v>136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133</v>
      </c>
      <c r="E6" s="4" t="s">
        <v>119</v>
      </c>
      <c r="F6" s="108"/>
      <c r="G6" s="4" t="s">
        <v>133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101"/>
      <c r="E9" s="101"/>
      <c r="F9" s="107" t="s">
        <v>15</v>
      </c>
      <c r="G9" s="101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  <c r="V9" s="57"/>
      <c r="W9" s="56"/>
      <c r="X9" s="57"/>
      <c r="Y9" s="56"/>
    </row>
    <row r="10" spans="1:26">
      <c r="A10" s="105"/>
      <c r="B10" s="105"/>
      <c r="C10" s="108"/>
      <c r="D10" s="102" t="s">
        <v>134</v>
      </c>
      <c r="E10" s="102" t="s">
        <v>120</v>
      </c>
      <c r="F10" s="108"/>
      <c r="G10" s="102" t="s">
        <v>134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  <c r="V10" s="57"/>
      <c r="W10" s="56"/>
      <c r="X10" s="57"/>
      <c r="Y10" s="56"/>
    </row>
    <row r="11" spans="1:26">
      <c r="A11" s="105"/>
      <c r="B11" s="105"/>
      <c r="C11" s="108"/>
      <c r="D11" s="102" t="s">
        <v>14</v>
      </c>
      <c r="E11" s="4" t="s">
        <v>14</v>
      </c>
      <c r="F11" s="108"/>
      <c r="G11" s="102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05"/>
      <c r="B12" s="106"/>
      <c r="C12" s="109"/>
      <c r="D12" s="103"/>
      <c r="E12" s="5" t="s">
        <v>2</v>
      </c>
      <c r="F12" s="109"/>
      <c r="G12" s="103" t="s">
        <v>17</v>
      </c>
      <c r="H12" s="32"/>
      <c r="I12" s="109"/>
      <c r="J12" s="32"/>
      <c r="K12" s="32"/>
      <c r="L12" s="32"/>
      <c r="M12" s="32"/>
      <c r="N12" s="32"/>
      <c r="O12" s="109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10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10" t="s">
        <v>56</v>
      </c>
      <c r="C14" s="45" t="s">
        <v>137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>G14/H14</f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10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>G15/H15</f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10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>G16/H16</f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10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>G17/H17</f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10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>G18/H18</f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10" t="s">
        <v>56</v>
      </c>
      <c r="C19" s="45" t="s">
        <v>138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>G19/H19</f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10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>G20/H20</f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10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10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0">SUM(E13:E22)</f>
        <v>47227.590000000004</v>
      </c>
      <c r="F23" s="84">
        <f>(D23-E23)/E23</f>
        <v>0.64998955059955399</v>
      </c>
      <c r="G23" s="58">
        <f t="shared" si="0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10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10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>G26/H26</f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10" t="s">
        <v>56</v>
      </c>
      <c r="C27" s="78" t="s">
        <v>142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>G27/H27</f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10">
        <v>17</v>
      </c>
      <c r="C28" s="45" t="s">
        <v>66</v>
      </c>
      <c r="D28" s="65">
        <v>467.1</v>
      </c>
      <c r="E28" s="63">
        <v>298.39999999999998</v>
      </c>
      <c r="F28" s="76">
        <f>(D28-E28)/E28</f>
        <v>0.56534852546916914</v>
      </c>
      <c r="G28" s="65">
        <v>79</v>
      </c>
      <c r="H28" s="63">
        <v>6</v>
      </c>
      <c r="I28" s="63">
        <f>G28/H28</f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10">
        <v>13</v>
      </c>
      <c r="C29" s="80" t="s">
        <v>46</v>
      </c>
      <c r="D29" s="65">
        <v>362.83</v>
      </c>
      <c r="E29" s="63">
        <v>515.77</v>
      </c>
      <c r="F29" s="76">
        <f>(D29-E29)/E29</f>
        <v>-0.29652752195746168</v>
      </c>
      <c r="G29" s="65">
        <v>64</v>
      </c>
      <c r="H29" s="48">
        <v>8</v>
      </c>
      <c r="I29" s="63">
        <f>G29/H29</f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111">
        <v>19</v>
      </c>
      <c r="C30" s="82" t="s">
        <v>67</v>
      </c>
      <c r="D30" s="65">
        <v>317.5</v>
      </c>
      <c r="E30" s="63">
        <v>246.5</v>
      </c>
      <c r="F30" s="76">
        <f>(D30-E30)/E30</f>
        <v>0.28803245436105479</v>
      </c>
      <c r="G30" s="65">
        <v>57</v>
      </c>
      <c r="H30" s="63">
        <v>4</v>
      </c>
      <c r="I30" s="63">
        <f>G30/H30</f>
        <v>14.25</v>
      </c>
      <c r="J30" s="63">
        <v>2</v>
      </c>
      <c r="K30" s="63">
        <v>6</v>
      </c>
      <c r="L30" s="65">
        <v>22457</v>
      </c>
      <c r="M30" s="65">
        <v>3936</v>
      </c>
      <c r="N30" s="61">
        <v>44323</v>
      </c>
      <c r="O30" s="60" t="s">
        <v>32</v>
      </c>
      <c r="P30" s="57"/>
      <c r="Q30" s="88"/>
      <c r="R30" s="88"/>
      <c r="S30" s="88"/>
      <c r="T30" s="88"/>
      <c r="U30" s="88"/>
      <c r="V30" s="88"/>
      <c r="W30" s="88"/>
      <c r="X30" s="90"/>
      <c r="Y30" s="89"/>
      <c r="Z30" s="56"/>
    </row>
    <row r="31" spans="1:26" ht="25.35" customHeight="1">
      <c r="A31" s="59">
        <v>17</v>
      </c>
      <c r="B31" s="111">
        <v>21</v>
      </c>
      <c r="C31" s="64" t="s">
        <v>48</v>
      </c>
      <c r="D31" s="65">
        <v>206</v>
      </c>
      <c r="E31" s="63">
        <v>188</v>
      </c>
      <c r="F31" s="76">
        <f>(D31-E31)/E31</f>
        <v>9.5744680851063829E-2</v>
      </c>
      <c r="G31" s="65">
        <v>44</v>
      </c>
      <c r="H31" s="63">
        <v>4</v>
      </c>
      <c r="I31" s="63">
        <f>G31/H31</f>
        <v>11</v>
      </c>
      <c r="J31" s="63">
        <v>2</v>
      </c>
      <c r="K31" s="63">
        <v>7</v>
      </c>
      <c r="L31" s="65">
        <v>27465.919999999998</v>
      </c>
      <c r="M31" s="65">
        <v>4839</v>
      </c>
      <c r="N31" s="61">
        <v>44316</v>
      </c>
      <c r="O31" s="60" t="s">
        <v>49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10">
        <v>26</v>
      </c>
      <c r="C32" s="78" t="s">
        <v>40</v>
      </c>
      <c r="D32" s="65">
        <v>163.25</v>
      </c>
      <c r="E32" s="63">
        <v>83.25</v>
      </c>
      <c r="F32" s="76">
        <f>(D32-E32)/E32</f>
        <v>0.96096096096096095</v>
      </c>
      <c r="G32" s="65">
        <v>54</v>
      </c>
      <c r="H32" s="63">
        <v>6</v>
      </c>
      <c r="I32" s="63">
        <f>G32/H32</f>
        <v>9</v>
      </c>
      <c r="J32" s="63">
        <v>3</v>
      </c>
      <c r="K32" s="63" t="s">
        <v>30</v>
      </c>
      <c r="L32" s="65">
        <v>115589.82</v>
      </c>
      <c r="M32" s="65">
        <v>23383</v>
      </c>
      <c r="N32" s="61">
        <v>44106</v>
      </c>
      <c r="O32" s="60" t="s">
        <v>37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12">
        <v>22</v>
      </c>
      <c r="C33" s="92" t="s">
        <v>101</v>
      </c>
      <c r="D33" s="65">
        <v>154</v>
      </c>
      <c r="E33" s="63">
        <v>108.82</v>
      </c>
      <c r="F33" s="76">
        <f>(D33-E33)/E33</f>
        <v>0.41518103289836433</v>
      </c>
      <c r="G33" s="65">
        <v>30</v>
      </c>
      <c r="H33" s="63" t="s">
        <v>30</v>
      </c>
      <c r="I33" s="63" t="s">
        <v>30</v>
      </c>
      <c r="J33" s="63">
        <v>1</v>
      </c>
      <c r="K33" s="63">
        <v>5</v>
      </c>
      <c r="L33" s="65">
        <v>3594.82</v>
      </c>
      <c r="M33" s="65">
        <v>700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63" t="s">
        <v>30</v>
      </c>
      <c r="C34" s="92" t="s">
        <v>139</v>
      </c>
      <c r="D34" s="65">
        <v>131.5</v>
      </c>
      <c r="E34" s="63" t="s">
        <v>30</v>
      </c>
      <c r="F34" s="63" t="s">
        <v>30</v>
      </c>
      <c r="G34" s="65">
        <v>78</v>
      </c>
      <c r="H34" s="48">
        <v>4</v>
      </c>
      <c r="I34" s="63">
        <f>G34/H34</f>
        <v>19.5</v>
      </c>
      <c r="J34" s="63">
        <v>3</v>
      </c>
      <c r="K34" s="63" t="s">
        <v>30</v>
      </c>
      <c r="L34" s="65">
        <v>72069.36</v>
      </c>
      <c r="M34" s="65">
        <v>16019</v>
      </c>
      <c r="N34" s="61">
        <v>43749</v>
      </c>
      <c r="O34" s="60" t="s">
        <v>27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81739.200000000012</v>
      </c>
      <c r="E35" s="58">
        <f t="shared" ref="E35:G35" si="1">SUM(E23:E34)</f>
        <v>50672.72</v>
      </c>
      <c r="F35" s="84">
        <f t="shared" ref="F34:F35" si="2">(D35-E35)/E35</f>
        <v>0.61308096348488905</v>
      </c>
      <c r="G35" s="58">
        <f t="shared" si="1"/>
        <v>14619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11">
        <v>9</v>
      </c>
      <c r="C37" s="78" t="s">
        <v>124</v>
      </c>
      <c r="D37" s="65">
        <v>117.95</v>
      </c>
      <c r="E37" s="63">
        <v>813.09</v>
      </c>
      <c r="F37" s="76">
        <f>(D37-E37)/E37</f>
        <v>-0.85493610793393104</v>
      </c>
      <c r="G37" s="65">
        <v>22</v>
      </c>
      <c r="H37" s="63">
        <v>6</v>
      </c>
      <c r="I37" s="63">
        <f>G37/H37</f>
        <v>3.6666666666666665</v>
      </c>
      <c r="J37" s="63">
        <v>5</v>
      </c>
      <c r="K37" s="63">
        <v>2</v>
      </c>
      <c r="L37" s="65">
        <v>1854.39</v>
      </c>
      <c r="M37" s="65">
        <v>818</v>
      </c>
      <c r="N37" s="61">
        <v>44351</v>
      </c>
      <c r="O37" s="60" t="s">
        <v>37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63" t="s">
        <v>30</v>
      </c>
      <c r="C38" s="92" t="s">
        <v>140</v>
      </c>
      <c r="D38" s="65">
        <v>89</v>
      </c>
      <c r="E38" s="63" t="s">
        <v>30</v>
      </c>
      <c r="F38" s="63" t="s">
        <v>30</v>
      </c>
      <c r="G38" s="65">
        <v>60</v>
      </c>
      <c r="H38" s="48">
        <v>6</v>
      </c>
      <c r="I38" s="63">
        <f>G38/H38</f>
        <v>10</v>
      </c>
      <c r="J38" s="63">
        <v>3</v>
      </c>
      <c r="K38" s="63" t="s">
        <v>30</v>
      </c>
      <c r="L38" s="65">
        <v>43967.68</v>
      </c>
      <c r="M38" s="65">
        <v>10357</v>
      </c>
      <c r="N38" s="61">
        <v>43763</v>
      </c>
      <c r="O38" s="60" t="s">
        <v>27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11">
        <v>34</v>
      </c>
      <c r="C39" s="92" t="s">
        <v>41</v>
      </c>
      <c r="D39" s="65">
        <v>42.75</v>
      </c>
      <c r="E39" s="63">
        <v>37.700000000000003</v>
      </c>
      <c r="F39" s="76">
        <f>(D39-E39)/E39</f>
        <v>0.13395225464190974</v>
      </c>
      <c r="G39" s="65">
        <v>8</v>
      </c>
      <c r="H39" s="63">
        <v>1</v>
      </c>
      <c r="I39" s="63">
        <f>G39/H39</f>
        <v>8</v>
      </c>
      <c r="J39" s="63">
        <v>1</v>
      </c>
      <c r="K39" s="63" t="s">
        <v>30</v>
      </c>
      <c r="L39" s="65">
        <v>66306.47</v>
      </c>
      <c r="M39" s="65">
        <v>14247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141</v>
      </c>
      <c r="D40" s="65">
        <v>40</v>
      </c>
      <c r="E40" s="63" t="s">
        <v>30</v>
      </c>
      <c r="F40" s="63" t="s">
        <v>30</v>
      </c>
      <c r="G40" s="65">
        <v>20</v>
      </c>
      <c r="H40" s="48">
        <v>2</v>
      </c>
      <c r="I40" s="63">
        <f>G40/H40</f>
        <v>10</v>
      </c>
      <c r="J40" s="63">
        <v>2</v>
      </c>
      <c r="K40" s="63" t="s">
        <v>30</v>
      </c>
      <c r="L40" s="65">
        <v>89592</v>
      </c>
      <c r="M40" s="65">
        <v>20810</v>
      </c>
      <c r="N40" s="61">
        <v>43875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2">
        <v>37</v>
      </c>
      <c r="C41" s="78" t="s">
        <v>58</v>
      </c>
      <c r="D41" s="65">
        <v>24</v>
      </c>
      <c r="E41" s="63">
        <v>24</v>
      </c>
      <c r="F41" s="76">
        <f>(D41-E41)/E41</f>
        <v>0</v>
      </c>
      <c r="G41" s="65">
        <v>7</v>
      </c>
      <c r="H41" s="48">
        <v>1</v>
      </c>
      <c r="I41" s="63">
        <f>G41/H41</f>
        <v>7</v>
      </c>
      <c r="J41" s="63">
        <v>1</v>
      </c>
      <c r="K41" s="63" t="s">
        <v>30</v>
      </c>
      <c r="L41" s="65">
        <v>49186</v>
      </c>
      <c r="M41" s="65">
        <v>9170</v>
      </c>
      <c r="N41" s="61">
        <v>43805</v>
      </c>
      <c r="O41" s="60" t="s">
        <v>37</v>
      </c>
      <c r="P41" s="57"/>
      <c r="Q41" s="88"/>
      <c r="R41" s="88"/>
      <c r="S41" s="88"/>
      <c r="T41" s="88"/>
      <c r="U41" s="88"/>
      <c r="V41" s="89"/>
      <c r="W41" s="90"/>
      <c r="X41" s="91"/>
      <c r="Y41" s="89"/>
      <c r="Z41" s="56"/>
    </row>
    <row r="42" spans="1:26" ht="24.75" customHeight="1">
      <c r="A42" s="59">
        <v>26</v>
      </c>
      <c r="B42" s="111">
        <v>27</v>
      </c>
      <c r="C42" s="81" t="s">
        <v>77</v>
      </c>
      <c r="D42" s="65">
        <v>9</v>
      </c>
      <c r="E42" s="63">
        <v>71</v>
      </c>
      <c r="F42" s="76">
        <f>(D42-E42)/E42</f>
        <v>-0.87323943661971826</v>
      </c>
      <c r="G42" s="65">
        <v>2</v>
      </c>
      <c r="H42" s="63">
        <v>1</v>
      </c>
      <c r="I42" s="63">
        <f>G42/H42</f>
        <v>2</v>
      </c>
      <c r="J42" s="63">
        <v>1</v>
      </c>
      <c r="K42" s="63">
        <v>6</v>
      </c>
      <c r="L42" s="65">
        <v>14888</v>
      </c>
      <c r="M42" s="65">
        <v>2377</v>
      </c>
      <c r="N42" s="61">
        <v>44323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110">
        <v>32</v>
      </c>
      <c r="C43" s="45" t="s">
        <v>104</v>
      </c>
      <c r="D43" s="65">
        <v>7</v>
      </c>
      <c r="E43" s="63">
        <v>46.9</v>
      </c>
      <c r="F43" s="76">
        <f>(D43-E43)/E43</f>
        <v>-0.85074626865671643</v>
      </c>
      <c r="G43" s="65">
        <v>1</v>
      </c>
      <c r="H43" s="63">
        <v>1</v>
      </c>
      <c r="I43" s="63">
        <f>G43/H43</f>
        <v>1</v>
      </c>
      <c r="J43" s="63">
        <v>1</v>
      </c>
      <c r="K43" s="63">
        <v>4</v>
      </c>
      <c r="L43" s="65">
        <v>4995.68</v>
      </c>
      <c r="M43" s="65">
        <v>797</v>
      </c>
      <c r="N43" s="61">
        <v>44337</v>
      </c>
      <c r="O43" s="60" t="s">
        <v>37</v>
      </c>
      <c r="P43" s="57"/>
      <c r="R43" s="62"/>
      <c r="T43" s="57"/>
      <c r="U43" s="56"/>
      <c r="V43" s="56"/>
      <c r="W43" s="56"/>
      <c r="X43" s="56"/>
      <c r="Y43" s="57"/>
      <c r="Z43" s="56"/>
    </row>
    <row r="44" spans="1:26" ht="25.35" customHeight="1">
      <c r="A44" s="16"/>
      <c r="B44" s="16"/>
      <c r="C44" s="39" t="s">
        <v>143</v>
      </c>
      <c r="D44" s="58">
        <f>SUM(D35:D43)</f>
        <v>82068.900000000009</v>
      </c>
      <c r="E44" s="58">
        <f t="shared" ref="E44:G44" si="3">SUM(E35:E43)</f>
        <v>51665.409999999996</v>
      </c>
      <c r="F44" s="84">
        <f>(D44-E44)/E44</f>
        <v>0.58846895824498469</v>
      </c>
      <c r="G44" s="58">
        <f t="shared" si="3"/>
        <v>14739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79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14.88671875" style="55" customWidth="1"/>
    <col min="26" max="16384" width="8.88671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119</v>
      </c>
      <c r="E6" s="4" t="s">
        <v>106</v>
      </c>
      <c r="F6" s="108"/>
      <c r="G6" s="4" t="s">
        <v>119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98"/>
      <c r="E9" s="98"/>
      <c r="F9" s="107" t="s">
        <v>15</v>
      </c>
      <c r="G9" s="98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  <c r="V9" s="57"/>
      <c r="W9" s="56"/>
      <c r="X9" s="56"/>
      <c r="Y9" s="57"/>
    </row>
    <row r="10" spans="1:26">
      <c r="A10" s="105"/>
      <c r="B10" s="105"/>
      <c r="C10" s="108"/>
      <c r="D10" s="99" t="s">
        <v>120</v>
      </c>
      <c r="E10" s="99" t="s">
        <v>107</v>
      </c>
      <c r="F10" s="108"/>
      <c r="G10" s="99" t="s">
        <v>120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  <c r="V10" s="57"/>
      <c r="W10" s="56"/>
      <c r="X10" s="56"/>
      <c r="Y10" s="57"/>
    </row>
    <row r="11" spans="1:26">
      <c r="A11" s="105"/>
      <c r="B11" s="105"/>
      <c r="C11" s="108"/>
      <c r="D11" s="99" t="s">
        <v>14</v>
      </c>
      <c r="E11" s="4" t="s">
        <v>14</v>
      </c>
      <c r="F11" s="108"/>
      <c r="G11" s="99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05"/>
      <c r="B12" s="106"/>
      <c r="C12" s="109"/>
      <c r="D12" s="100"/>
      <c r="E12" s="5" t="s">
        <v>2</v>
      </c>
      <c r="F12" s="109"/>
      <c r="G12" s="100" t="s">
        <v>17</v>
      </c>
      <c r="H12" s="32"/>
      <c r="I12" s="109"/>
      <c r="J12" s="32"/>
      <c r="K12" s="32"/>
      <c r="L12" s="32"/>
      <c r="M12" s="32"/>
      <c r="N12" s="32"/>
      <c r="O12" s="109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2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132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5.35" customHeight="1">
      <c r="A56" s="16"/>
      <c r="B56" s="16"/>
      <c r="C56" s="39" t="s">
        <v>131</v>
      </c>
      <c r="D56" s="58">
        <f>SUM(D47:D55)</f>
        <v>54588.67</v>
      </c>
      <c r="E56" s="58">
        <f t="shared" ref="E56:G56" si="5">SUM(E47:E55)</f>
        <v>77283.989999999976</v>
      </c>
      <c r="F56" s="84">
        <f t="shared" ref="F56" si="6">(D56-E56)/E56</f>
        <v>-0.29366133917257614</v>
      </c>
      <c r="G56" s="58">
        <f t="shared" si="5"/>
        <v>9450</v>
      </c>
      <c r="H56" s="58"/>
      <c r="I56" s="19"/>
      <c r="J56" s="18"/>
      <c r="K56" s="20"/>
      <c r="L56" s="21"/>
      <c r="M56" s="25"/>
      <c r="N56" s="22"/>
      <c r="O56" s="77"/>
    </row>
    <row r="57" spans="1:26" ht="23.1" customHeight="1"/>
    <row r="58" spans="1:26" ht="17.25" customHeight="1"/>
    <row r="72" spans="16:18">
      <c r="R72" s="57"/>
    </row>
    <row r="75" spans="16:18">
      <c r="P75" s="57"/>
    </row>
    <row r="79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D28" sqref="D28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4.88671875" style="55" customWidth="1"/>
    <col min="25" max="25" width="13.6640625" style="55" customWidth="1"/>
    <col min="26" max="16384" width="8.88671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106</v>
      </c>
      <c r="E6" s="4" t="s">
        <v>91</v>
      </c>
      <c r="F6" s="108"/>
      <c r="G6" s="4" t="s">
        <v>106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94"/>
      <c r="E9" s="94"/>
      <c r="F9" s="107" t="s">
        <v>15</v>
      </c>
      <c r="G9" s="94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  <c r="V9" s="57"/>
      <c r="W9" s="56"/>
      <c r="X9" s="57"/>
      <c r="Y9" s="56"/>
    </row>
    <row r="10" spans="1:26">
      <c r="A10" s="105"/>
      <c r="B10" s="105"/>
      <c r="C10" s="108"/>
      <c r="D10" s="95" t="s">
        <v>107</v>
      </c>
      <c r="E10" s="95" t="s">
        <v>92</v>
      </c>
      <c r="F10" s="108"/>
      <c r="G10" s="95" t="s">
        <v>107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  <c r="V10" s="57"/>
      <c r="W10" s="56"/>
      <c r="X10" s="57"/>
      <c r="Y10" s="56"/>
    </row>
    <row r="11" spans="1:26">
      <c r="A11" s="105"/>
      <c r="B11" s="105"/>
      <c r="C11" s="108"/>
      <c r="D11" s="95" t="s">
        <v>14</v>
      </c>
      <c r="E11" s="4" t="s">
        <v>14</v>
      </c>
      <c r="F11" s="108"/>
      <c r="G11" s="95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05"/>
      <c r="B12" s="106"/>
      <c r="C12" s="109"/>
      <c r="D12" s="96"/>
      <c r="E12" s="5" t="s">
        <v>2</v>
      </c>
      <c r="F12" s="109"/>
      <c r="G12" s="96" t="s">
        <v>17</v>
      </c>
      <c r="H12" s="32"/>
      <c r="I12" s="109"/>
      <c r="J12" s="32"/>
      <c r="K12" s="32"/>
      <c r="L12" s="32"/>
      <c r="M12" s="32"/>
      <c r="N12" s="32"/>
      <c r="O12" s="109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2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A32" sqref="A32:XFD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91</v>
      </c>
      <c r="E6" s="4" t="s">
        <v>80</v>
      </c>
      <c r="F6" s="108"/>
      <c r="G6" s="4" t="s">
        <v>91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85"/>
      <c r="E9" s="85"/>
      <c r="F9" s="107" t="s">
        <v>15</v>
      </c>
      <c r="G9" s="85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  <c r="V9" s="57"/>
      <c r="W9" s="56"/>
      <c r="X9" s="56"/>
      <c r="Z9" s="57"/>
    </row>
    <row r="10" spans="1:26">
      <c r="A10" s="105"/>
      <c r="B10" s="105"/>
      <c r="C10" s="108"/>
      <c r="D10" s="86" t="s">
        <v>92</v>
      </c>
      <c r="E10" s="86" t="s">
        <v>81</v>
      </c>
      <c r="F10" s="108"/>
      <c r="G10" s="86" t="s">
        <v>92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  <c r="V10" s="57"/>
      <c r="W10" s="56"/>
      <c r="X10" s="56"/>
      <c r="Z10" s="57"/>
    </row>
    <row r="11" spans="1:26">
      <c r="A11" s="105"/>
      <c r="B11" s="105"/>
      <c r="C11" s="108"/>
      <c r="D11" s="86" t="s">
        <v>14</v>
      </c>
      <c r="E11" s="4" t="s">
        <v>14</v>
      </c>
      <c r="F11" s="108"/>
      <c r="G11" s="86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05"/>
      <c r="B12" s="106"/>
      <c r="C12" s="109"/>
      <c r="D12" s="87"/>
      <c r="E12" s="5" t="s">
        <v>2</v>
      </c>
      <c r="F12" s="109"/>
      <c r="G12" s="87" t="s">
        <v>17</v>
      </c>
      <c r="H12" s="32"/>
      <c r="I12" s="109"/>
      <c r="J12" s="32"/>
      <c r="K12" s="32"/>
      <c r="L12" s="32"/>
      <c r="M12" s="32"/>
      <c r="N12" s="32"/>
      <c r="O12" s="109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N40" sqref="N4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80</v>
      </c>
      <c r="E6" s="4" t="s">
        <v>69</v>
      </c>
      <c r="F6" s="108"/>
      <c r="G6" s="4" t="s">
        <v>80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72"/>
      <c r="E9" s="72"/>
      <c r="F9" s="107" t="s">
        <v>15</v>
      </c>
      <c r="G9" s="72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  <c r="V9" s="57"/>
      <c r="W9" s="56"/>
      <c r="X9" s="56"/>
      <c r="Y9" s="57"/>
    </row>
    <row r="10" spans="1:26">
      <c r="A10" s="105"/>
      <c r="B10" s="105"/>
      <c r="C10" s="108"/>
      <c r="D10" s="73" t="s">
        <v>81</v>
      </c>
      <c r="E10" s="73" t="s">
        <v>70</v>
      </c>
      <c r="F10" s="108"/>
      <c r="G10" s="73" t="s">
        <v>81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  <c r="V10" s="57"/>
      <c r="W10" s="56"/>
      <c r="X10" s="56"/>
      <c r="Y10" s="57"/>
    </row>
    <row r="11" spans="1:26">
      <c r="A11" s="105"/>
      <c r="B11" s="105"/>
      <c r="C11" s="108"/>
      <c r="D11" s="73" t="s">
        <v>14</v>
      </c>
      <c r="E11" s="4" t="s">
        <v>14</v>
      </c>
      <c r="F11" s="108"/>
      <c r="G11" s="73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05"/>
      <c r="B12" s="106"/>
      <c r="C12" s="109"/>
      <c r="D12" s="74"/>
      <c r="E12" s="5" t="s">
        <v>2</v>
      </c>
      <c r="F12" s="109"/>
      <c r="G12" s="74" t="s">
        <v>17</v>
      </c>
      <c r="H12" s="32"/>
      <c r="I12" s="109"/>
      <c r="J12" s="32"/>
      <c r="K12" s="32"/>
      <c r="L12" s="32"/>
      <c r="M12" s="32"/>
      <c r="N12" s="32"/>
      <c r="O12" s="109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A31" sqref="A31:XFD31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69</v>
      </c>
      <c r="E6" s="4" t="s">
        <v>52</v>
      </c>
      <c r="F6" s="108"/>
      <c r="G6" s="4" t="s">
        <v>69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68"/>
      <c r="E9" s="68"/>
      <c r="F9" s="107" t="s">
        <v>15</v>
      </c>
      <c r="G9" s="68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  <c r="V9" s="57"/>
      <c r="W9" s="57"/>
      <c r="X9" s="56"/>
      <c r="Y9" s="56"/>
    </row>
    <row r="10" spans="1:26" ht="21.6">
      <c r="A10" s="105"/>
      <c r="B10" s="105"/>
      <c r="C10" s="108"/>
      <c r="D10" s="69" t="s">
        <v>70</v>
      </c>
      <c r="E10" s="69" t="s">
        <v>53</v>
      </c>
      <c r="F10" s="108"/>
      <c r="G10" s="69" t="s">
        <v>70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  <c r="V10" s="57"/>
      <c r="W10" s="57"/>
      <c r="X10" s="56"/>
      <c r="Y10" s="56"/>
    </row>
    <row r="11" spans="1:26">
      <c r="A11" s="105"/>
      <c r="B11" s="105"/>
      <c r="C11" s="108"/>
      <c r="D11" s="69" t="s">
        <v>14</v>
      </c>
      <c r="E11" s="4" t="s">
        <v>14</v>
      </c>
      <c r="F11" s="108"/>
      <c r="G11" s="69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05"/>
      <c r="B12" s="106"/>
      <c r="C12" s="109"/>
      <c r="D12" s="70"/>
      <c r="E12" s="5" t="s">
        <v>2</v>
      </c>
      <c r="F12" s="109"/>
      <c r="G12" s="70" t="s">
        <v>17</v>
      </c>
      <c r="H12" s="32"/>
      <c r="I12" s="109"/>
      <c r="J12" s="32"/>
      <c r="K12" s="32"/>
      <c r="L12" s="32"/>
      <c r="M12" s="32"/>
      <c r="N12" s="32"/>
      <c r="O12" s="109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V29" sqref="V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4"/>
      <c r="B5" s="104"/>
      <c r="C5" s="107" t="s">
        <v>0</v>
      </c>
      <c r="D5" s="3"/>
      <c r="E5" s="3"/>
      <c r="F5" s="107" t="s">
        <v>3</v>
      </c>
      <c r="G5" s="3"/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10</v>
      </c>
      <c r="M5" s="107" t="s">
        <v>9</v>
      </c>
      <c r="N5" s="107" t="s">
        <v>11</v>
      </c>
      <c r="O5" s="107" t="s">
        <v>12</v>
      </c>
    </row>
    <row r="6" spans="1:26">
      <c r="A6" s="105"/>
      <c r="B6" s="105"/>
      <c r="C6" s="108"/>
      <c r="D6" s="4" t="s">
        <v>52</v>
      </c>
      <c r="E6" s="4" t="s">
        <v>54</v>
      </c>
      <c r="F6" s="108"/>
      <c r="G6" s="4" t="s">
        <v>52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4" t="s">
        <v>1</v>
      </c>
      <c r="E7" s="4" t="s">
        <v>1</v>
      </c>
      <c r="F7" s="108"/>
      <c r="G7" s="4" t="s">
        <v>4</v>
      </c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5" t="s">
        <v>2</v>
      </c>
      <c r="E8" s="5" t="s">
        <v>2</v>
      </c>
      <c r="F8" s="109"/>
      <c r="G8" s="6"/>
      <c r="H8" s="109"/>
      <c r="I8" s="109"/>
      <c r="J8" s="109"/>
      <c r="K8" s="109"/>
      <c r="L8" s="109"/>
      <c r="M8" s="109"/>
      <c r="N8" s="109"/>
      <c r="O8" s="109"/>
      <c r="R8" s="8"/>
    </row>
    <row r="9" spans="1:26" ht="15" customHeight="1">
      <c r="A9" s="104"/>
      <c r="B9" s="104"/>
      <c r="C9" s="107" t="s">
        <v>13</v>
      </c>
      <c r="D9" s="29"/>
      <c r="E9" s="29"/>
      <c r="F9" s="107" t="s">
        <v>15</v>
      </c>
      <c r="G9" s="29"/>
      <c r="H9" s="9" t="s">
        <v>18</v>
      </c>
      <c r="I9" s="10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7" t="s">
        <v>26</v>
      </c>
      <c r="R9" s="8"/>
    </row>
    <row r="10" spans="1:26" ht="21.6">
      <c r="A10" s="105"/>
      <c r="B10" s="105"/>
      <c r="C10" s="108"/>
      <c r="D10" s="67" t="s">
        <v>53</v>
      </c>
      <c r="E10" s="46" t="s">
        <v>55</v>
      </c>
      <c r="F10" s="108"/>
      <c r="G10" s="67" t="s">
        <v>53</v>
      </c>
      <c r="H10" s="4" t="s">
        <v>17</v>
      </c>
      <c r="I10" s="10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8"/>
      <c r="R10" s="8"/>
    </row>
    <row r="11" spans="1:26">
      <c r="A11" s="105"/>
      <c r="B11" s="105"/>
      <c r="C11" s="108"/>
      <c r="D11" s="30" t="s">
        <v>14</v>
      </c>
      <c r="E11" s="4" t="s">
        <v>14</v>
      </c>
      <c r="F11" s="108"/>
      <c r="G11" s="30" t="s">
        <v>16</v>
      </c>
      <c r="H11" s="6"/>
      <c r="I11" s="108"/>
      <c r="J11" s="6"/>
      <c r="K11" s="6"/>
      <c r="L11" s="12" t="s">
        <v>2</v>
      </c>
      <c r="M11" s="4" t="s">
        <v>17</v>
      </c>
      <c r="N11" s="6"/>
      <c r="O11" s="108"/>
      <c r="R11" s="11"/>
      <c r="T11" s="11"/>
      <c r="U11" s="7"/>
    </row>
    <row r="12" spans="1:26" ht="15.6" customHeight="1" thickBot="1">
      <c r="A12" s="105"/>
      <c r="B12" s="106"/>
      <c r="C12" s="109"/>
      <c r="D12" s="31"/>
      <c r="E12" s="5" t="s">
        <v>2</v>
      </c>
      <c r="F12" s="109"/>
      <c r="G12" s="31" t="s">
        <v>17</v>
      </c>
      <c r="H12" s="32"/>
      <c r="I12" s="109"/>
      <c r="J12" s="32"/>
      <c r="K12" s="32"/>
      <c r="L12" s="32"/>
      <c r="M12" s="32"/>
      <c r="N12" s="32"/>
      <c r="O12" s="109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2021-06-14T14:03:57Z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