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20\Vasaris\"/>
    </mc:Choice>
  </mc:AlternateContent>
  <xr:revisionPtr revIDLastSave="0" documentId="13_ncr:1_{9F8D336B-81DD-4531-B6DE-5018FFED44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6" i="1" l="1"/>
  <c r="E56" i="1"/>
  <c r="G56" i="1"/>
  <c r="D56" i="1"/>
  <c r="F47" i="1"/>
  <c r="E47" i="1"/>
  <c r="G47" i="1"/>
  <c r="D47" i="1"/>
  <c r="E23" i="1"/>
  <c r="E35" i="1" s="1"/>
  <c r="G23" i="1"/>
  <c r="G35" i="1" s="1"/>
  <c r="D23" i="1"/>
  <c r="F23" i="1" s="1"/>
  <c r="D35" i="1" l="1"/>
  <c r="I51" i="1"/>
  <c r="I53" i="1"/>
  <c r="I40" i="1"/>
  <c r="F35" i="1" l="1"/>
  <c r="I14" i="1"/>
  <c r="I13" i="1"/>
  <c r="I29" i="1"/>
  <c r="I21" i="1"/>
  <c r="F15" i="1"/>
  <c r="F20" i="1"/>
  <c r="F18" i="1"/>
  <c r="F25" i="1"/>
  <c r="F19" i="1"/>
  <c r="F27" i="1"/>
  <c r="F22" i="1"/>
  <c r="F28" i="1"/>
  <c r="F26" i="1"/>
  <c r="F30" i="1"/>
  <c r="F45" i="1"/>
  <c r="F41" i="1"/>
  <c r="F31" i="1"/>
  <c r="F32" i="1"/>
  <c r="F33" i="1"/>
  <c r="F42" i="1"/>
  <c r="F55" i="1"/>
  <c r="F38" i="1"/>
  <c r="F37" i="1"/>
  <c r="F52" i="1"/>
  <c r="F39" i="1"/>
  <c r="F43" i="1"/>
  <c r="F40" i="1"/>
  <c r="F17" i="1"/>
  <c r="I30" i="1" l="1"/>
  <c r="I55" i="1"/>
  <c r="I17" i="1"/>
  <c r="F49" i="1"/>
  <c r="F34" i="1"/>
  <c r="F44" i="1"/>
  <c r="F46" i="1"/>
  <c r="I44" i="1" l="1"/>
  <c r="I52" i="1"/>
  <c r="I20" i="1"/>
  <c r="I25" i="1"/>
  <c r="I46" i="1" l="1"/>
  <c r="I45" i="1"/>
  <c r="I18" i="1"/>
  <c r="I19" i="1"/>
  <c r="F16" i="1"/>
  <c r="I43" i="1" l="1"/>
  <c r="I16" i="1"/>
  <c r="I39" i="1"/>
  <c r="I33" i="1" l="1"/>
  <c r="I31" i="1"/>
  <c r="I49" i="1"/>
  <c r="I32" i="1"/>
  <c r="I27" i="1" l="1"/>
  <c r="I26" i="1" l="1"/>
  <c r="I37" i="1"/>
  <c r="I38" i="1" l="1"/>
  <c r="I34" i="1" l="1"/>
</calcChain>
</file>

<file path=xl/sharedStrings.xml><?xml version="1.0" encoding="utf-8"?>
<sst xmlns="http://schemas.openxmlformats.org/spreadsheetml/2006/main" count="170" uniqueCount="92">
  <si>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</si>
  <si>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</si>
  <si>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</si>
  <si>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</si>
  <si>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</si>
  <si>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</si>
  <si>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</si>
  <si>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</si>
  <si>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</si>
  <si>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</si>
  <si>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</si>
  <si>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</si>
  <si>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</si>
  <si>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</si>
  <si>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</si>
  <si>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</si>
  <si>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</si>
  <si>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</si>
  <si>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</si>
  <si>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</si>
  <si>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</si>
  <si>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</si>
  <si>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</si>
  <si>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</si>
  <si>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</si>
  <si>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</si>
  <si>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</si>
  <si>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</si>
  <si>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</si>
  <si>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</si>
  <si>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</si>
  <si>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</si>
  <si>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Total (20)</t>
  </si>
  <si>
    <t>NCG Distribution/Universal Pictures International</t>
  </si>
  <si>
    <t>Theatrical Film Distribution  / 20th Century Fox</t>
  </si>
  <si>
    <t>VLG Film</t>
  </si>
  <si>
    <t>ACME Film / SONY</t>
  </si>
  <si>
    <t>Nuostabi epocha (La Belle Epoque)</t>
  </si>
  <si>
    <t>Ledo šalis 2 (Frozen 2)</t>
  </si>
  <si>
    <t>Theatrical Film Distribution / WDSMPI</t>
  </si>
  <si>
    <t>N</t>
  </si>
  <si>
    <t>Tobulas pasimatymas</t>
  </si>
  <si>
    <t>Nord Play</t>
  </si>
  <si>
    <t>Užsimaskavę šnipai (Spies In Disguise)</t>
  </si>
  <si>
    <t>Zuikis Džodžo (Jojo Rabbit)</t>
  </si>
  <si>
    <t>Pašėlę vyrukai amžiams (Bad Boys for Life)</t>
  </si>
  <si>
    <t>Daktaras Dolitlis (Dolittle)</t>
  </si>
  <si>
    <t>Mažosios moterys (Little Women)</t>
  </si>
  <si>
    <t>Idealus vyras ((НЕ)идеальный мужчина)</t>
  </si>
  <si>
    <t>Fiksiai prieš Krabius (Фиксики против кработов)</t>
  </si>
  <si>
    <t>Importinis jaunikis</t>
  </si>
  <si>
    <t>Gauruoti šnipai (Spycies)</t>
  </si>
  <si>
    <t>Mano dukrai Samai (For Sama)</t>
  </si>
  <si>
    <t>Greta Garbo Films</t>
  </si>
  <si>
    <t>Plėšriosios paukštės ir fantastiškoji Harlė Kvin (Birds of Prey)</t>
  </si>
  <si>
    <t>ACME Film / WB</t>
  </si>
  <si>
    <t>Užgaidų maratonas (Марафон желаний)</t>
  </si>
  <si>
    <t>Arkties Komanda (Arctic Justice)</t>
  </si>
  <si>
    <t>Ypatingieji (The Specials)</t>
  </si>
  <si>
    <t>Theatrical Film Distribution</t>
  </si>
  <si>
    <t>Les Misérables. Vargdieniai (Les Misérables)</t>
  </si>
  <si>
    <t>Total (30)</t>
  </si>
  <si>
    <t>Lavina (Downhill)</t>
  </si>
  <si>
    <t>Košmarų sala (Fantasy Island)</t>
  </si>
  <si>
    <t>Mano šuo kvanka (My dog stupid)</t>
  </si>
  <si>
    <t>Ledas 2 (Лёд 2)</t>
  </si>
  <si>
    <t>Partizanas</t>
  </si>
  <si>
    <t>February 21 - 23</t>
  </si>
  <si>
    <t>Vasario 21 - 23 d.</t>
  </si>
  <si>
    <t>Film Jam</t>
  </si>
  <si>
    <t>Baltų gentys. Paskutinieji Europos pagonys (Baltic Tribes. The Last Pagans of Europe)</t>
  </si>
  <si>
    <t>Džentelmenai ((Toff Guys) Gentlemen)</t>
  </si>
  <si>
    <t>Cinema Ads</t>
  </si>
  <si>
    <t>Protėvių šauksmas (The Call of The Wild)</t>
  </si>
  <si>
    <t>Augintiniai susivienija (Pets United)</t>
  </si>
  <si>
    <t>Pareigūnas ir šnipas (An Officer and a Spy)</t>
  </si>
  <si>
    <t>February 28 - March 1 Lithuanian top</t>
  </si>
  <si>
    <t>February 28 - March 1</t>
  </si>
  <si>
    <t>Vasario 28 - kovo 1 d.</t>
  </si>
  <si>
    <t>Vasario 28 - kovo 1 d. Lietuvos kino teatruose rodytų filmų topas</t>
  </si>
  <si>
    <t>Pats sau milijonierius</t>
  </si>
  <si>
    <t>Stambus planas</t>
  </si>
  <si>
    <t>Tulpės, meilė, garbė ir dviratis (Tulipani: Liefde, eer en een fiets)</t>
  </si>
  <si>
    <t>Artbox</t>
  </si>
  <si>
    <t>Šėtono vaikas II (Boy 2)</t>
  </si>
  <si>
    <t>Daktaras miegas (Doctor Sleep)</t>
  </si>
  <si>
    <t>TAS: Antroji dalis (IT: Chapter 2)</t>
  </si>
  <si>
    <t>Vedybos, skyrybos ir barsukas</t>
  </si>
  <si>
    <t>Singing fish</t>
  </si>
  <si>
    <t>Nenugalėti (Rising Hawk)</t>
  </si>
  <si>
    <t>Emma (Emma.)</t>
  </si>
  <si>
    <t>Total (37)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</si>
</sst>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6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8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8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3" fontId="22" fillId="0" borderId="7" xfId="0" applyNumberFormat="1" applyFont="1" applyBorder="1" applyAlignment="1">
      <alignment horizontal="center" vertical="center"/>
    </xf>
    <xf numFmtId="3" fontId="22" fillId="0" borderId="8" xfId="0" applyNumberFormat="1" applyFont="1" applyBorder="1" applyAlignment="1">
      <alignment horizontal="center" vertical="center"/>
    </xf>
    <xf numFmtId="10" fontId="23" fillId="3" borderId="8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10" fontId="24" fillId="2" borderId="8" xfId="0" applyNumberFormat="1" applyFont="1" applyFill="1" applyBorder="1" applyAlignment="1">
      <alignment horizontal="center" vertical="center"/>
    </xf>
    <xf numFmtId="10" fontId="24" fillId="3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164" fontId="25" fillId="0" borderId="8" xfId="0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9"/>
  <sheetViews>
    <sheetView tabSelected="1" zoomScale="60" zoomScaleNormal="60" workbookViewId="0">
      <selection activeCell="V52" sqref="V52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8.85546875" style="1"/>
    <col min="26" max="26" width="12" style="1" bestFit="1" customWidth="1"/>
    <col min="27" max="16384" width="8.85546875" style="1"/>
  </cols>
  <sheetData>
    <row r="1" spans="1:26" ht="19.5" customHeight="1">
      <c r="E1" s="2" t="s">
        <v>76</v>
      </c>
      <c r="F1" s="2"/>
      <c r="G1" s="2"/>
      <c r="H1" s="2"/>
      <c r="I1" s="2"/>
    </row>
    <row r="2" spans="1:26" ht="19.5" customHeight="1">
      <c r="E2" s="2" t="s">
        <v>79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76"/>
      <c r="B5" s="76"/>
      <c r="C5" s="73" t="s">
        <v>0</v>
      </c>
      <c r="D5" s="3"/>
      <c r="E5" s="3"/>
      <c r="F5" s="73" t="s">
        <v>3</v>
      </c>
      <c r="G5" s="3"/>
      <c r="H5" s="73" t="s">
        <v>5</v>
      </c>
      <c r="I5" s="73" t="s">
        <v>6</v>
      </c>
      <c r="J5" s="73" t="s">
        <v>7</v>
      </c>
      <c r="K5" s="73" t="s">
        <v>8</v>
      </c>
      <c r="L5" s="73" t="s">
        <v>10</v>
      </c>
      <c r="M5" s="73" t="s">
        <v>9</v>
      </c>
      <c r="N5" s="73" t="s">
        <v>11</v>
      </c>
      <c r="O5" s="73" t="s">
        <v>12</v>
      </c>
    </row>
    <row r="6" spans="1:26" ht="19.5">
      <c r="A6" s="77"/>
      <c r="B6" s="77"/>
      <c r="C6" s="74"/>
      <c r="D6" s="4" t="s">
        <v>77</v>
      </c>
      <c r="E6" s="4" t="s">
        <v>67</v>
      </c>
      <c r="F6" s="74"/>
      <c r="G6" s="4" t="s">
        <v>77</v>
      </c>
      <c r="H6" s="74"/>
      <c r="I6" s="74"/>
      <c r="J6" s="74"/>
      <c r="K6" s="74"/>
      <c r="L6" s="74"/>
      <c r="M6" s="74"/>
      <c r="N6" s="74"/>
      <c r="O6" s="74"/>
    </row>
    <row r="7" spans="1:26">
      <c r="A7" s="77"/>
      <c r="B7" s="77"/>
      <c r="C7" s="74"/>
      <c r="D7" s="4" t="s">
        <v>1</v>
      </c>
      <c r="E7" s="4" t="s">
        <v>1</v>
      </c>
      <c r="F7" s="74"/>
      <c r="G7" s="4" t="s">
        <v>4</v>
      </c>
      <c r="H7" s="74"/>
      <c r="I7" s="74"/>
      <c r="J7" s="74"/>
      <c r="K7" s="74"/>
      <c r="L7" s="74"/>
      <c r="M7" s="74"/>
      <c r="N7" s="74"/>
      <c r="O7" s="74"/>
    </row>
    <row r="8" spans="1:26" ht="18" customHeight="1" thickBot="1">
      <c r="A8" s="78"/>
      <c r="B8" s="78"/>
      <c r="C8" s="75"/>
      <c r="D8" s="5" t="s">
        <v>2</v>
      </c>
      <c r="E8" s="5" t="s">
        <v>2</v>
      </c>
      <c r="F8" s="75"/>
      <c r="G8" s="6"/>
      <c r="H8" s="75"/>
      <c r="I8" s="75"/>
      <c r="J8" s="75"/>
      <c r="K8" s="75"/>
      <c r="L8" s="75"/>
      <c r="M8" s="75"/>
      <c r="N8" s="75"/>
      <c r="O8" s="75"/>
      <c r="R8" s="8"/>
    </row>
    <row r="9" spans="1:26" ht="15" customHeight="1">
      <c r="A9" s="76"/>
      <c r="B9" s="76"/>
      <c r="C9" s="73" t="s">
        <v>13</v>
      </c>
      <c r="D9" s="32"/>
      <c r="E9" s="32"/>
      <c r="F9" s="73" t="s">
        <v>15</v>
      </c>
      <c r="G9" s="32"/>
      <c r="H9" s="9" t="s">
        <v>18</v>
      </c>
      <c r="I9" s="73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73" t="s">
        <v>26</v>
      </c>
      <c r="R9" s="8"/>
    </row>
    <row r="10" spans="1:26" ht="19.5">
      <c r="A10" s="77"/>
      <c r="B10" s="77"/>
      <c r="C10" s="74"/>
      <c r="D10" s="63" t="s">
        <v>78</v>
      </c>
      <c r="E10" s="71" t="s">
        <v>68</v>
      </c>
      <c r="F10" s="74"/>
      <c r="G10" s="71" t="s">
        <v>78</v>
      </c>
      <c r="H10" s="4" t="s">
        <v>17</v>
      </c>
      <c r="I10" s="74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74"/>
      <c r="R10" s="8"/>
    </row>
    <row r="11" spans="1:26">
      <c r="A11" s="77"/>
      <c r="B11" s="77"/>
      <c r="C11" s="74"/>
      <c r="D11" s="33" t="s">
        <v>14</v>
      </c>
      <c r="E11" s="4" t="s">
        <v>14</v>
      </c>
      <c r="F11" s="74"/>
      <c r="G11" s="33" t="s">
        <v>16</v>
      </c>
      <c r="H11" s="6"/>
      <c r="I11" s="74"/>
      <c r="J11" s="6"/>
      <c r="K11" s="6"/>
      <c r="L11" s="12" t="s">
        <v>2</v>
      </c>
      <c r="M11" s="4" t="s">
        <v>17</v>
      </c>
      <c r="N11" s="6"/>
      <c r="O11" s="74"/>
      <c r="R11" s="11"/>
      <c r="T11" s="11"/>
      <c r="U11" s="7"/>
    </row>
    <row r="12" spans="1:26" ht="15.6" customHeight="1" thickBot="1">
      <c r="A12" s="77"/>
      <c r="B12" s="78"/>
      <c r="C12" s="75"/>
      <c r="D12" s="34" t="s">
        <v>2</v>
      </c>
      <c r="E12" s="5" t="s">
        <v>2</v>
      </c>
      <c r="F12" s="75"/>
      <c r="G12" s="34" t="s">
        <v>17</v>
      </c>
      <c r="H12" s="35"/>
      <c r="I12" s="75"/>
      <c r="J12" s="35"/>
      <c r="K12" s="35"/>
      <c r="L12" s="35"/>
      <c r="M12" s="35"/>
      <c r="N12" s="35"/>
      <c r="O12" s="75"/>
      <c r="R12" s="39"/>
      <c r="S12" s="37"/>
      <c r="T12" s="39"/>
      <c r="U12" s="38"/>
      <c r="V12" s="38"/>
      <c r="W12" s="38"/>
      <c r="X12" s="36"/>
      <c r="Z12" s="8"/>
    </row>
    <row r="13" spans="1:26" s="37" customFormat="1" ht="25.35" customHeight="1">
      <c r="A13" s="40">
        <v>1</v>
      </c>
      <c r="B13" s="65" t="s">
        <v>40</v>
      </c>
      <c r="C13" s="61" t="s">
        <v>87</v>
      </c>
      <c r="D13" s="64">
        <v>42150</v>
      </c>
      <c r="E13" s="60" t="s">
        <v>30</v>
      </c>
      <c r="F13" s="60" t="s">
        <v>30</v>
      </c>
      <c r="G13" s="64">
        <v>6876</v>
      </c>
      <c r="H13" s="60">
        <v>149</v>
      </c>
      <c r="I13" s="60">
        <f>G13/H13</f>
        <v>46.147651006711406</v>
      </c>
      <c r="J13" s="60">
        <v>19</v>
      </c>
      <c r="K13" s="60">
        <v>1</v>
      </c>
      <c r="L13" s="64">
        <v>43000</v>
      </c>
      <c r="M13" s="64">
        <v>7029</v>
      </c>
      <c r="N13" s="58">
        <v>43889</v>
      </c>
      <c r="O13" s="41" t="s">
        <v>88</v>
      </c>
      <c r="P13" s="39"/>
      <c r="R13" s="59"/>
      <c r="T13" s="39"/>
      <c r="U13" s="38"/>
      <c r="V13" s="38"/>
      <c r="W13" s="38"/>
      <c r="X13" s="38"/>
      <c r="Y13" s="38"/>
      <c r="Z13" s="39"/>
    </row>
    <row r="14" spans="1:26" s="37" customFormat="1" ht="25.35" customHeight="1">
      <c r="A14" s="40">
        <v>2</v>
      </c>
      <c r="B14" s="65" t="s">
        <v>40</v>
      </c>
      <c r="C14" s="61" t="s">
        <v>84</v>
      </c>
      <c r="D14" s="64">
        <v>23587.45</v>
      </c>
      <c r="E14" s="60" t="s">
        <v>30</v>
      </c>
      <c r="F14" s="60" t="s">
        <v>30</v>
      </c>
      <c r="G14" s="64">
        <v>3858</v>
      </c>
      <c r="H14" s="60">
        <v>93</v>
      </c>
      <c r="I14" s="60">
        <f>G14/H14</f>
        <v>41.483870967741936</v>
      </c>
      <c r="J14" s="60">
        <v>13</v>
      </c>
      <c r="K14" s="60">
        <v>1</v>
      </c>
      <c r="L14" s="64">
        <v>25541.25</v>
      </c>
      <c r="M14" s="64">
        <v>4179</v>
      </c>
      <c r="N14" s="58">
        <v>43889</v>
      </c>
      <c r="O14" s="41" t="s">
        <v>27</v>
      </c>
      <c r="P14" s="39"/>
      <c r="R14" s="59"/>
      <c r="T14" s="39"/>
      <c r="U14" s="38"/>
      <c r="V14" s="38"/>
      <c r="W14" s="38"/>
      <c r="X14" s="38"/>
      <c r="Y14" s="38"/>
      <c r="Z14" s="39"/>
    </row>
    <row r="15" spans="1:26" s="37" customFormat="1" ht="25.35" customHeight="1">
      <c r="A15" s="40">
        <v>3</v>
      </c>
      <c r="B15" s="65">
        <v>3</v>
      </c>
      <c r="C15" s="61" t="s">
        <v>74</v>
      </c>
      <c r="D15" s="64">
        <v>16582</v>
      </c>
      <c r="E15" s="60">
        <v>41463</v>
      </c>
      <c r="F15" s="62">
        <f>(D15-E15)/E15</f>
        <v>-0.60007717724236065</v>
      </c>
      <c r="G15" s="64">
        <v>3592</v>
      </c>
      <c r="H15" s="60" t="s">
        <v>30</v>
      </c>
      <c r="I15" s="60" t="s">
        <v>30</v>
      </c>
      <c r="J15" s="60">
        <v>17</v>
      </c>
      <c r="K15" s="60">
        <v>2</v>
      </c>
      <c r="L15" s="64">
        <v>64899</v>
      </c>
      <c r="M15" s="64">
        <v>14549</v>
      </c>
      <c r="N15" s="58">
        <v>43882</v>
      </c>
      <c r="O15" s="41" t="s">
        <v>31</v>
      </c>
      <c r="P15" s="39"/>
      <c r="R15" s="59"/>
      <c r="T15" s="39"/>
      <c r="U15" s="38"/>
      <c r="V15" s="38"/>
      <c r="W15" s="38"/>
      <c r="X15" s="38"/>
      <c r="Y15" s="38"/>
      <c r="Z15" s="39"/>
    </row>
    <row r="16" spans="1:26" s="37" customFormat="1" ht="25.35" customHeight="1">
      <c r="A16" s="40">
        <v>4</v>
      </c>
      <c r="B16" s="65">
        <v>2</v>
      </c>
      <c r="C16" s="61" t="s">
        <v>50</v>
      </c>
      <c r="D16" s="64">
        <v>14808.31</v>
      </c>
      <c r="E16" s="60">
        <v>42236.160000000003</v>
      </c>
      <c r="F16" s="62">
        <f>(D16-E16)/E16</f>
        <v>-0.64939260576719104</v>
      </c>
      <c r="G16" s="64">
        <v>2432</v>
      </c>
      <c r="H16" s="60">
        <v>61</v>
      </c>
      <c r="I16" s="60">
        <f>G16/H16</f>
        <v>39.868852459016395</v>
      </c>
      <c r="J16" s="60">
        <v>11</v>
      </c>
      <c r="K16" s="60">
        <v>5</v>
      </c>
      <c r="L16" s="64">
        <v>662460.81000000006</v>
      </c>
      <c r="M16" s="64">
        <v>108736</v>
      </c>
      <c r="N16" s="58">
        <v>43861</v>
      </c>
      <c r="O16" s="41" t="s">
        <v>27</v>
      </c>
      <c r="P16" s="39"/>
      <c r="R16" s="59"/>
      <c r="T16" s="39"/>
      <c r="U16" s="38"/>
      <c r="V16" s="38"/>
      <c r="W16" s="38"/>
      <c r="X16" s="38"/>
      <c r="Y16" s="38"/>
      <c r="Z16" s="39"/>
    </row>
    <row r="17" spans="1:26" s="37" customFormat="1" ht="25.35" customHeight="1">
      <c r="A17" s="40">
        <v>5</v>
      </c>
      <c r="B17" s="65">
        <v>1</v>
      </c>
      <c r="C17" s="61" t="s">
        <v>73</v>
      </c>
      <c r="D17" s="64">
        <v>12086.74</v>
      </c>
      <c r="E17" s="60">
        <v>45592.95</v>
      </c>
      <c r="F17" s="62">
        <f>(D17-E17)/E17</f>
        <v>-0.73489892625943265</v>
      </c>
      <c r="G17" s="64">
        <v>2072</v>
      </c>
      <c r="H17" s="60">
        <v>86</v>
      </c>
      <c r="I17" s="60">
        <f>G17/H17</f>
        <v>24.093023255813954</v>
      </c>
      <c r="J17" s="60">
        <v>11</v>
      </c>
      <c r="K17" s="60">
        <v>2</v>
      </c>
      <c r="L17" s="64">
        <v>70966</v>
      </c>
      <c r="M17" s="64">
        <v>12307</v>
      </c>
      <c r="N17" s="58">
        <v>43882</v>
      </c>
      <c r="O17" s="41" t="s">
        <v>34</v>
      </c>
      <c r="P17" s="39"/>
      <c r="R17" s="59"/>
      <c r="T17" s="39"/>
      <c r="U17" s="38"/>
      <c r="V17" s="38"/>
      <c r="W17" s="38"/>
      <c r="X17" s="38"/>
      <c r="Y17" s="38"/>
      <c r="Z17" s="39"/>
    </row>
    <row r="18" spans="1:26" s="37" customFormat="1" ht="25.35" customHeight="1">
      <c r="A18" s="40">
        <v>6</v>
      </c>
      <c r="B18" s="65">
        <v>5</v>
      </c>
      <c r="C18" s="68" t="s">
        <v>58</v>
      </c>
      <c r="D18" s="64">
        <v>10795.23</v>
      </c>
      <c r="E18" s="60">
        <v>21631.62</v>
      </c>
      <c r="F18" s="62">
        <f>(D18-E18)/E18</f>
        <v>-0.50095138505576553</v>
      </c>
      <c r="G18" s="64">
        <v>1707</v>
      </c>
      <c r="H18" s="60">
        <v>42</v>
      </c>
      <c r="I18" s="60">
        <f>G18/H18</f>
        <v>40.642857142857146</v>
      </c>
      <c r="J18" s="60">
        <v>10</v>
      </c>
      <c r="K18" s="60">
        <v>4</v>
      </c>
      <c r="L18" s="64">
        <v>106366</v>
      </c>
      <c r="M18" s="64">
        <v>18344</v>
      </c>
      <c r="N18" s="58">
        <v>43868</v>
      </c>
      <c r="O18" s="41" t="s">
        <v>59</v>
      </c>
      <c r="P18" s="39"/>
      <c r="R18" s="59"/>
      <c r="T18" s="39"/>
      <c r="U18" s="38"/>
      <c r="V18" s="38"/>
      <c r="W18" s="38"/>
      <c r="X18" s="38"/>
      <c r="Y18" s="38"/>
      <c r="Z18" s="39"/>
    </row>
    <row r="19" spans="1:26" s="37" customFormat="1" ht="25.35" customHeight="1">
      <c r="A19" s="40">
        <v>7</v>
      </c>
      <c r="B19" s="65">
        <v>7</v>
      </c>
      <c r="C19" s="68" t="s">
        <v>71</v>
      </c>
      <c r="D19" s="64">
        <v>8416.74</v>
      </c>
      <c r="E19" s="60">
        <v>14322.18</v>
      </c>
      <c r="F19" s="62">
        <f>(D19-E19)/E19</f>
        <v>-0.41232829080489147</v>
      </c>
      <c r="G19" s="64">
        <v>1244</v>
      </c>
      <c r="H19" s="60">
        <v>21</v>
      </c>
      <c r="I19" s="60">
        <f>G19/H19</f>
        <v>59.238095238095241</v>
      </c>
      <c r="J19" s="60">
        <v>6</v>
      </c>
      <c r="K19" s="60">
        <v>6</v>
      </c>
      <c r="L19" s="64">
        <v>190858.14</v>
      </c>
      <c r="M19" s="64">
        <v>31946</v>
      </c>
      <c r="N19" s="58">
        <v>43854</v>
      </c>
      <c r="O19" s="41" t="s">
        <v>27</v>
      </c>
      <c r="P19" s="39"/>
      <c r="R19" s="59"/>
      <c r="T19" s="39"/>
      <c r="U19" s="38"/>
      <c r="V19" s="38"/>
      <c r="W19" s="38"/>
      <c r="X19" s="38"/>
      <c r="Y19" s="38"/>
      <c r="Z19" s="39"/>
    </row>
    <row r="20" spans="1:26" s="37" customFormat="1" ht="25.35" customHeight="1">
      <c r="A20" s="40">
        <v>8</v>
      </c>
      <c r="B20" s="65">
        <v>4</v>
      </c>
      <c r="C20" s="61" t="s">
        <v>63</v>
      </c>
      <c r="D20" s="64">
        <v>8110.95</v>
      </c>
      <c r="E20" s="60">
        <v>29153.23</v>
      </c>
      <c r="F20" s="62">
        <f>(D20-E20)/E20</f>
        <v>-0.72178211470907339</v>
      </c>
      <c r="G20" s="64">
        <v>1315</v>
      </c>
      <c r="H20" s="60">
        <v>41</v>
      </c>
      <c r="I20" s="60">
        <f>G20/H20</f>
        <v>32.073170731707314</v>
      </c>
      <c r="J20" s="60">
        <v>8</v>
      </c>
      <c r="K20" s="60">
        <v>3</v>
      </c>
      <c r="L20" s="64">
        <v>117283.71</v>
      </c>
      <c r="M20" s="64">
        <v>20477</v>
      </c>
      <c r="N20" s="58">
        <v>43875</v>
      </c>
      <c r="O20" s="41" t="s">
        <v>36</v>
      </c>
      <c r="P20" s="39"/>
      <c r="R20" s="59"/>
      <c r="T20" s="39"/>
      <c r="U20" s="38"/>
      <c r="V20" s="38"/>
      <c r="W20" s="38"/>
      <c r="X20" s="38"/>
      <c r="Y20" s="38"/>
      <c r="Z20" s="39"/>
    </row>
    <row r="21" spans="1:26" s="37" customFormat="1" ht="25.35" customHeight="1">
      <c r="A21" s="40">
        <v>9</v>
      </c>
      <c r="B21" s="65" t="s">
        <v>40</v>
      </c>
      <c r="C21" s="61" t="s">
        <v>90</v>
      </c>
      <c r="D21" s="64">
        <v>6665.39</v>
      </c>
      <c r="E21" s="60" t="s">
        <v>30</v>
      </c>
      <c r="F21" s="60" t="s">
        <v>30</v>
      </c>
      <c r="G21" s="64">
        <v>1136</v>
      </c>
      <c r="H21" s="60">
        <v>84</v>
      </c>
      <c r="I21" s="60">
        <f>G21/H21</f>
        <v>13.523809523809524</v>
      </c>
      <c r="J21" s="60">
        <v>13</v>
      </c>
      <c r="K21" s="60">
        <v>1</v>
      </c>
      <c r="L21" s="64">
        <v>7632.39</v>
      </c>
      <c r="M21" s="64">
        <v>1282</v>
      </c>
      <c r="N21" s="58">
        <v>43889</v>
      </c>
      <c r="O21" s="41" t="s">
        <v>33</v>
      </c>
      <c r="P21" s="39"/>
      <c r="R21" s="59"/>
      <c r="T21" s="39"/>
      <c r="U21" s="38"/>
      <c r="V21" s="38"/>
      <c r="W21" s="38"/>
      <c r="X21" s="38"/>
      <c r="Y21" s="38"/>
      <c r="Z21" s="39"/>
    </row>
    <row r="22" spans="1:26" s="37" customFormat="1" ht="25.35" customHeight="1">
      <c r="A22" s="40">
        <v>10</v>
      </c>
      <c r="B22" s="65">
        <v>9</v>
      </c>
      <c r="C22" s="61" t="s">
        <v>70</v>
      </c>
      <c r="D22" s="64">
        <v>6125</v>
      </c>
      <c r="E22" s="60">
        <v>12328</v>
      </c>
      <c r="F22" s="62">
        <f>(D22-E22)/E22</f>
        <v>-0.50316353017521087</v>
      </c>
      <c r="G22" s="64">
        <v>995</v>
      </c>
      <c r="H22" s="60" t="s">
        <v>30</v>
      </c>
      <c r="I22" s="60" t="s">
        <v>30</v>
      </c>
      <c r="J22" s="60" t="s">
        <v>30</v>
      </c>
      <c r="K22" s="60">
        <v>2</v>
      </c>
      <c r="L22" s="64">
        <v>23365.97</v>
      </c>
      <c r="M22" s="64">
        <v>4648</v>
      </c>
      <c r="N22" s="58">
        <v>43882</v>
      </c>
      <c r="O22" s="72" t="s">
        <v>69</v>
      </c>
      <c r="P22" s="39"/>
      <c r="R22" s="59"/>
      <c r="T22" s="39"/>
      <c r="U22" s="38"/>
      <c r="V22" s="38"/>
      <c r="W22" s="38"/>
      <c r="X22" s="38"/>
      <c r="Y22" s="38"/>
      <c r="Z22" s="39"/>
    </row>
    <row r="23" spans="1:26" ht="25.35" customHeight="1">
      <c r="A23" s="16"/>
      <c r="B23" s="16"/>
      <c r="C23" s="17" t="s">
        <v>29</v>
      </c>
      <c r="D23" s="18">
        <f>SUM(D13:D22)</f>
        <v>149327.81000000003</v>
      </c>
      <c r="E23" s="47">
        <f t="shared" ref="E23:G23" si="0">SUM(E13:E22)</f>
        <v>206727.14</v>
      </c>
      <c r="F23" s="69">
        <f>(D23-E23)/E23</f>
        <v>-0.27765744739660203</v>
      </c>
      <c r="G23" s="47">
        <f t="shared" si="0"/>
        <v>25227</v>
      </c>
      <c r="H23" s="18"/>
      <c r="I23" s="20"/>
      <c r="J23" s="19"/>
      <c r="K23" s="21"/>
      <c r="L23" s="22"/>
      <c r="M23" s="26"/>
      <c r="N23" s="23"/>
      <c r="O23" s="27"/>
      <c r="P23" s="39"/>
      <c r="Q23" s="37"/>
      <c r="R23" s="39"/>
      <c r="S23" s="37"/>
      <c r="T23" s="37"/>
      <c r="U23" s="37"/>
      <c r="V23" s="37"/>
      <c r="W23" s="37"/>
      <c r="X23" s="37"/>
    </row>
    <row r="24" spans="1:26" ht="14.1" customHeight="1">
      <c r="A24" s="14"/>
      <c r="B24" s="24"/>
      <c r="C24" s="15"/>
      <c r="D24" s="25"/>
      <c r="E24" s="25"/>
      <c r="F24" s="28"/>
      <c r="G24" s="25"/>
      <c r="H24" s="25"/>
      <c r="I24" s="25"/>
      <c r="J24" s="25"/>
      <c r="K24" s="25"/>
      <c r="L24" s="25"/>
      <c r="M24" s="25"/>
      <c r="N24" s="29"/>
      <c r="O24" s="13"/>
      <c r="P24" s="37"/>
      <c r="Q24" s="37"/>
      <c r="R24" s="37"/>
      <c r="S24" s="37"/>
      <c r="T24" s="37"/>
      <c r="U24" s="37"/>
      <c r="V24" s="37"/>
      <c r="W24" s="37"/>
      <c r="X24" s="37"/>
    </row>
    <row r="25" spans="1:26" s="37" customFormat="1" ht="25.35" customHeight="1">
      <c r="A25" s="40">
        <v>11</v>
      </c>
      <c r="B25" s="65">
        <v>6</v>
      </c>
      <c r="C25" s="61" t="s">
        <v>57</v>
      </c>
      <c r="D25" s="64">
        <v>4786.4399999999996</v>
      </c>
      <c r="E25" s="60">
        <v>16016</v>
      </c>
      <c r="F25" s="62">
        <f>(D25-E25)/E25</f>
        <v>-0.70114635364635369</v>
      </c>
      <c r="G25" s="64">
        <v>1043</v>
      </c>
      <c r="H25" s="60">
        <v>49</v>
      </c>
      <c r="I25" s="60">
        <f>G25/H25</f>
        <v>21.285714285714285</v>
      </c>
      <c r="J25" s="60">
        <v>13</v>
      </c>
      <c r="K25" s="60">
        <v>3</v>
      </c>
      <c r="L25" s="64">
        <v>83594</v>
      </c>
      <c r="M25" s="64">
        <v>19109</v>
      </c>
      <c r="N25" s="58">
        <v>43875</v>
      </c>
      <c r="O25" s="41" t="s">
        <v>35</v>
      </c>
      <c r="P25" s="39"/>
      <c r="R25" s="59"/>
      <c r="S25" s="38"/>
      <c r="T25" s="39"/>
      <c r="U25" s="38"/>
      <c r="V25" s="38"/>
      <c r="W25" s="38"/>
      <c r="X25" s="38"/>
      <c r="Y25" s="38"/>
      <c r="Z25" s="39"/>
    </row>
    <row r="26" spans="1:26" s="37" customFormat="1" ht="25.35" customHeight="1">
      <c r="A26" s="40">
        <v>12</v>
      </c>
      <c r="B26" s="65">
        <v>11</v>
      </c>
      <c r="C26" s="68">
        <v>1917</v>
      </c>
      <c r="D26" s="64">
        <v>4570.17</v>
      </c>
      <c r="E26" s="60">
        <v>9572.76</v>
      </c>
      <c r="F26" s="62">
        <f>(D26-E26)/E26</f>
        <v>-0.52258596266907353</v>
      </c>
      <c r="G26" s="64">
        <v>709</v>
      </c>
      <c r="H26" s="60">
        <v>19</v>
      </c>
      <c r="I26" s="60">
        <f>G26/H26</f>
        <v>37.315789473684212</v>
      </c>
      <c r="J26" s="60">
        <v>7</v>
      </c>
      <c r="K26" s="60">
        <v>8</v>
      </c>
      <c r="L26" s="64">
        <v>451440.35</v>
      </c>
      <c r="M26" s="64">
        <v>74216</v>
      </c>
      <c r="N26" s="58">
        <v>43840</v>
      </c>
      <c r="O26" s="41" t="s">
        <v>27</v>
      </c>
      <c r="P26" s="39"/>
      <c r="R26" s="59"/>
      <c r="S26" s="38"/>
      <c r="T26" s="39"/>
      <c r="U26" s="38"/>
      <c r="V26" s="38"/>
      <c r="W26" s="38"/>
      <c r="X26" s="38"/>
      <c r="Y26" s="38"/>
      <c r="Z26" s="39"/>
    </row>
    <row r="27" spans="1:26" s="37" customFormat="1" ht="25.35" customHeight="1">
      <c r="A27" s="40">
        <v>13</v>
      </c>
      <c r="B27" s="65">
        <v>8</v>
      </c>
      <c r="C27" s="61" t="s">
        <v>43</v>
      </c>
      <c r="D27" s="64">
        <v>3850.51</v>
      </c>
      <c r="E27" s="60">
        <v>13374.58</v>
      </c>
      <c r="F27" s="62">
        <f>(D27-E27)/E27</f>
        <v>-0.71210236134517868</v>
      </c>
      <c r="G27" s="64">
        <v>759</v>
      </c>
      <c r="H27" s="60">
        <v>28</v>
      </c>
      <c r="I27" s="60">
        <f>G27/H27</f>
        <v>27.107142857142858</v>
      </c>
      <c r="J27" s="60">
        <v>7</v>
      </c>
      <c r="K27" s="60">
        <v>8</v>
      </c>
      <c r="L27" s="60">
        <v>239905</v>
      </c>
      <c r="M27" s="60">
        <v>49770</v>
      </c>
      <c r="N27" s="58">
        <v>43840</v>
      </c>
      <c r="O27" s="41" t="s">
        <v>34</v>
      </c>
      <c r="P27" s="39"/>
      <c r="R27" s="59"/>
      <c r="T27" s="39"/>
      <c r="U27" s="38"/>
      <c r="V27" s="38"/>
      <c r="W27" s="38"/>
      <c r="X27" s="38"/>
      <c r="Y27" s="38"/>
      <c r="Z27" s="39"/>
    </row>
    <row r="28" spans="1:26" s="37" customFormat="1" ht="25.35" customHeight="1">
      <c r="A28" s="40">
        <v>14</v>
      </c>
      <c r="B28" s="65">
        <v>10</v>
      </c>
      <c r="C28" s="61" t="s">
        <v>65</v>
      </c>
      <c r="D28" s="64">
        <v>3471</v>
      </c>
      <c r="E28" s="60">
        <v>11972</v>
      </c>
      <c r="F28" s="62">
        <f>(D28-E28)/E28</f>
        <v>-0.71007350484463749</v>
      </c>
      <c r="G28" s="64">
        <v>568</v>
      </c>
      <c r="H28" s="60" t="s">
        <v>30</v>
      </c>
      <c r="I28" s="60" t="s">
        <v>30</v>
      </c>
      <c r="J28" s="60">
        <v>4</v>
      </c>
      <c r="K28" s="60">
        <v>3</v>
      </c>
      <c r="L28" s="64">
        <v>62827</v>
      </c>
      <c r="M28" s="64">
        <v>10253</v>
      </c>
      <c r="N28" s="58">
        <v>43875</v>
      </c>
      <c r="O28" s="41" t="s">
        <v>31</v>
      </c>
      <c r="P28" s="39"/>
      <c r="R28" s="59"/>
      <c r="T28" s="39"/>
      <c r="U28" s="38"/>
      <c r="V28" s="38"/>
      <c r="W28" s="38"/>
      <c r="X28" s="38"/>
      <c r="Y28" s="38"/>
      <c r="Z28" s="39"/>
    </row>
    <row r="29" spans="1:26" s="37" customFormat="1" ht="25.35" customHeight="1">
      <c r="A29" s="40">
        <v>15</v>
      </c>
      <c r="B29" s="65" t="s">
        <v>40</v>
      </c>
      <c r="C29" s="61" t="s">
        <v>89</v>
      </c>
      <c r="D29" s="64">
        <v>2962.88</v>
      </c>
      <c r="E29" s="60" t="s">
        <v>30</v>
      </c>
      <c r="F29" s="60" t="s">
        <v>30</v>
      </c>
      <c r="G29" s="64">
        <v>500</v>
      </c>
      <c r="H29" s="60">
        <v>40</v>
      </c>
      <c r="I29" s="60">
        <f>G29/H29</f>
        <v>12.5</v>
      </c>
      <c r="J29" s="60">
        <v>13</v>
      </c>
      <c r="K29" s="60">
        <v>1</v>
      </c>
      <c r="L29" s="64">
        <v>2963</v>
      </c>
      <c r="M29" s="64">
        <v>500</v>
      </c>
      <c r="N29" s="58">
        <v>43889</v>
      </c>
      <c r="O29" s="41" t="s">
        <v>35</v>
      </c>
      <c r="P29" s="39"/>
      <c r="R29" s="59"/>
      <c r="T29" s="39"/>
      <c r="U29" s="38"/>
      <c r="V29" s="38"/>
      <c r="W29" s="38"/>
      <c r="X29" s="38"/>
      <c r="Y29" s="38"/>
      <c r="Z29" s="39"/>
    </row>
    <row r="30" spans="1:26" s="37" customFormat="1" ht="25.35" customHeight="1">
      <c r="A30" s="40">
        <v>16</v>
      </c>
      <c r="B30" s="65">
        <v>12</v>
      </c>
      <c r="C30" s="61" t="s">
        <v>66</v>
      </c>
      <c r="D30" s="64">
        <v>2543.0700000000002</v>
      </c>
      <c r="E30" s="60">
        <v>8526.11</v>
      </c>
      <c r="F30" s="62">
        <f>(D30-E30)/E30</f>
        <v>-0.70173150475421975</v>
      </c>
      <c r="G30" s="64">
        <v>686</v>
      </c>
      <c r="H30" s="60">
        <v>18</v>
      </c>
      <c r="I30" s="60">
        <f>G30/H30</f>
        <v>38.111111111111114</v>
      </c>
      <c r="J30" s="60">
        <v>6</v>
      </c>
      <c r="K30" s="60">
        <v>3</v>
      </c>
      <c r="L30" s="64">
        <v>45021.35</v>
      </c>
      <c r="M30" s="64">
        <v>9078</v>
      </c>
      <c r="N30" s="58">
        <v>43875</v>
      </c>
      <c r="O30" s="41" t="s">
        <v>72</v>
      </c>
      <c r="P30" s="39"/>
      <c r="R30" s="59"/>
      <c r="T30" s="39"/>
      <c r="U30" s="38"/>
      <c r="V30" s="38"/>
      <c r="W30" s="38"/>
      <c r="X30" s="38"/>
      <c r="Y30" s="38"/>
      <c r="Z30" s="39"/>
    </row>
    <row r="31" spans="1:26" ht="25.35" customHeight="1">
      <c r="A31" s="40">
        <v>17</v>
      </c>
      <c r="B31" s="65">
        <v>15</v>
      </c>
      <c r="C31" s="68" t="s">
        <v>47</v>
      </c>
      <c r="D31" s="64">
        <v>1678.87</v>
      </c>
      <c r="E31" s="60">
        <v>4527.9399999999996</v>
      </c>
      <c r="F31" s="62">
        <f>(D31-E31)/E31</f>
        <v>-0.62921991015782008</v>
      </c>
      <c r="G31" s="64">
        <v>278</v>
      </c>
      <c r="H31" s="60">
        <v>12</v>
      </c>
      <c r="I31" s="31">
        <f>G31/H31</f>
        <v>23.166666666666668</v>
      </c>
      <c r="J31" s="60">
        <v>4</v>
      </c>
      <c r="K31" s="31">
        <v>6</v>
      </c>
      <c r="L31" s="64">
        <v>100429.88</v>
      </c>
      <c r="M31" s="64">
        <v>18129</v>
      </c>
      <c r="N31" s="30">
        <v>43854</v>
      </c>
      <c r="O31" s="41" t="s">
        <v>36</v>
      </c>
      <c r="P31" s="11"/>
      <c r="Q31" s="37"/>
      <c r="R31" s="59"/>
      <c r="S31" s="37"/>
      <c r="T31" s="39"/>
      <c r="U31" s="37"/>
      <c r="V31" s="38"/>
      <c r="W31" s="38"/>
      <c r="X31" s="38"/>
      <c r="Y31" s="38"/>
      <c r="Z31" s="39"/>
    </row>
    <row r="32" spans="1:26" s="37" customFormat="1" ht="25.35" customHeight="1">
      <c r="A32" s="40">
        <v>18</v>
      </c>
      <c r="B32" s="66">
        <v>16</v>
      </c>
      <c r="C32" s="68" t="s">
        <v>46</v>
      </c>
      <c r="D32" s="64">
        <v>1582.51</v>
      </c>
      <c r="E32" s="60">
        <v>4016.29</v>
      </c>
      <c r="F32" s="62">
        <f>(D32-E32)/E32</f>
        <v>-0.60597715802394747</v>
      </c>
      <c r="G32" s="64">
        <v>291</v>
      </c>
      <c r="H32" s="60">
        <v>12</v>
      </c>
      <c r="I32" s="60">
        <f>G32/H32</f>
        <v>24.25</v>
      </c>
      <c r="J32" s="60">
        <v>3</v>
      </c>
      <c r="K32" s="60">
        <v>7</v>
      </c>
      <c r="L32" s="64">
        <v>140818.42000000001</v>
      </c>
      <c r="M32" s="64">
        <v>27794</v>
      </c>
      <c r="N32" s="58">
        <v>43847</v>
      </c>
      <c r="O32" s="41" t="s">
        <v>33</v>
      </c>
      <c r="P32" s="39"/>
      <c r="R32" s="59"/>
      <c r="T32" s="39"/>
      <c r="V32" s="38"/>
      <c r="W32" s="38"/>
      <c r="X32" s="38"/>
      <c r="Y32" s="38"/>
      <c r="Z32" s="39"/>
    </row>
    <row r="33" spans="1:27" s="37" customFormat="1" ht="25.35" customHeight="1">
      <c r="A33" s="40">
        <v>19</v>
      </c>
      <c r="B33" s="66">
        <v>17</v>
      </c>
      <c r="C33" s="68" t="s">
        <v>45</v>
      </c>
      <c r="D33" s="64">
        <v>1022.14</v>
      </c>
      <c r="E33" s="60">
        <v>3136.02</v>
      </c>
      <c r="F33" s="62">
        <f>(D33-E33)/E33</f>
        <v>-0.67406457866977898</v>
      </c>
      <c r="G33" s="64">
        <v>173</v>
      </c>
      <c r="H33" s="60">
        <v>5</v>
      </c>
      <c r="I33" s="60">
        <f>G33/H33</f>
        <v>34.6</v>
      </c>
      <c r="J33" s="60">
        <v>3</v>
      </c>
      <c r="K33" s="60">
        <v>7</v>
      </c>
      <c r="L33" s="64">
        <v>187167.45</v>
      </c>
      <c r="M33" s="64">
        <v>31381</v>
      </c>
      <c r="N33" s="58">
        <v>43847</v>
      </c>
      <c r="O33" s="41" t="s">
        <v>36</v>
      </c>
      <c r="P33" s="39"/>
      <c r="R33" s="59"/>
      <c r="S33" s="38"/>
      <c r="T33" s="39"/>
      <c r="V33" s="38"/>
      <c r="W33" s="38"/>
      <c r="X33" s="38"/>
      <c r="Y33" s="38"/>
      <c r="Z33" s="39"/>
    </row>
    <row r="34" spans="1:27" s="37" customFormat="1" ht="25.35" customHeight="1">
      <c r="A34" s="40">
        <v>20</v>
      </c>
      <c r="B34" s="66">
        <v>28</v>
      </c>
      <c r="C34" s="61" t="s">
        <v>37</v>
      </c>
      <c r="D34" s="64">
        <v>934</v>
      </c>
      <c r="E34" s="60">
        <v>1153</v>
      </c>
      <c r="F34" s="62">
        <f>(D34-E34)/E34</f>
        <v>-0.18993928881179531</v>
      </c>
      <c r="G34" s="64">
        <v>206</v>
      </c>
      <c r="H34" s="60">
        <v>4</v>
      </c>
      <c r="I34" s="60">
        <f>G34/H34</f>
        <v>51.5</v>
      </c>
      <c r="J34" s="60">
        <v>3</v>
      </c>
      <c r="K34" s="60">
        <v>13</v>
      </c>
      <c r="L34" s="64">
        <v>44888</v>
      </c>
      <c r="M34" s="64">
        <v>8425</v>
      </c>
      <c r="N34" s="58">
        <v>43805</v>
      </c>
      <c r="O34" s="41" t="s">
        <v>35</v>
      </c>
      <c r="P34" s="39"/>
      <c r="R34" s="59"/>
      <c r="S34" s="38"/>
      <c r="T34" s="39"/>
      <c r="V34" s="38"/>
      <c r="W34" s="38"/>
      <c r="X34" s="38"/>
      <c r="Y34" s="38"/>
      <c r="Z34" s="39"/>
    </row>
    <row r="35" spans="1:27" s="37" customFormat="1" ht="25.35" customHeight="1">
      <c r="A35" s="45"/>
      <c r="B35" s="45"/>
      <c r="C35" s="46" t="s">
        <v>32</v>
      </c>
      <c r="D35" s="47">
        <f>SUM(D23:D34)</f>
        <v>176729.40000000008</v>
      </c>
      <c r="E35" s="47">
        <f t="shared" ref="E35:G35" si="1">SUM(E23:E34)</f>
        <v>279021.84000000003</v>
      </c>
      <c r="F35" s="69">
        <f>(D35-E35)/E35</f>
        <v>-0.36661087175111429</v>
      </c>
      <c r="G35" s="47">
        <f t="shared" si="1"/>
        <v>30440</v>
      </c>
      <c r="H35" s="47"/>
      <c r="I35" s="49"/>
      <c r="J35" s="48"/>
      <c r="K35" s="50"/>
      <c r="L35" s="51"/>
      <c r="M35" s="55"/>
      <c r="N35" s="52"/>
      <c r="O35" s="56"/>
      <c r="R35" s="39"/>
    </row>
    <row r="36" spans="1:27" s="37" customFormat="1" ht="14.1" customHeight="1">
      <c r="A36" s="43"/>
      <c r="B36" s="53"/>
      <c r="C36" s="44"/>
      <c r="D36" s="54"/>
      <c r="E36" s="54"/>
      <c r="F36" s="67"/>
      <c r="G36" s="54"/>
      <c r="H36" s="54"/>
      <c r="I36" s="54"/>
      <c r="J36" s="54"/>
      <c r="K36" s="54"/>
      <c r="L36" s="54"/>
      <c r="M36" s="54"/>
      <c r="N36" s="57"/>
      <c r="O36" s="42"/>
    </row>
    <row r="37" spans="1:27" s="37" customFormat="1" ht="25.35" customHeight="1">
      <c r="A37" s="40">
        <v>21</v>
      </c>
      <c r="B37" s="65">
        <v>21</v>
      </c>
      <c r="C37" s="61" t="s">
        <v>44</v>
      </c>
      <c r="D37" s="64">
        <v>851.28</v>
      </c>
      <c r="E37" s="60">
        <v>2235.6799999999998</v>
      </c>
      <c r="F37" s="62">
        <f>(D37-E37)/E37</f>
        <v>-0.61922994346239169</v>
      </c>
      <c r="G37" s="64">
        <v>135</v>
      </c>
      <c r="H37" s="60">
        <v>4</v>
      </c>
      <c r="I37" s="60">
        <f>G37/H37</f>
        <v>33.75</v>
      </c>
      <c r="J37" s="60">
        <v>2</v>
      </c>
      <c r="K37" s="60">
        <v>8</v>
      </c>
      <c r="L37" s="64">
        <v>99510</v>
      </c>
      <c r="M37" s="64">
        <v>17049</v>
      </c>
      <c r="N37" s="58">
        <v>43840</v>
      </c>
      <c r="O37" s="41" t="s">
        <v>34</v>
      </c>
      <c r="P37" s="39"/>
      <c r="R37" s="59"/>
      <c r="T37" s="39"/>
      <c r="V37" s="38"/>
      <c r="W37" s="38"/>
      <c r="X37" s="38"/>
      <c r="Y37" s="38"/>
      <c r="Z37" s="39"/>
    </row>
    <row r="38" spans="1:27" s="37" customFormat="1" ht="25.35" customHeight="1">
      <c r="A38" s="40">
        <v>22</v>
      </c>
      <c r="B38" s="65">
        <v>20</v>
      </c>
      <c r="C38" s="61" t="s">
        <v>38</v>
      </c>
      <c r="D38" s="64">
        <v>611.4</v>
      </c>
      <c r="E38" s="60">
        <v>2725.7</v>
      </c>
      <c r="F38" s="62">
        <f>(D38-E38)/E38</f>
        <v>-0.77569064827383782</v>
      </c>
      <c r="G38" s="64">
        <v>124</v>
      </c>
      <c r="H38" s="60">
        <v>5</v>
      </c>
      <c r="I38" s="60">
        <f>G38/H38</f>
        <v>24.8</v>
      </c>
      <c r="J38" s="60">
        <v>2</v>
      </c>
      <c r="K38" s="60">
        <v>10</v>
      </c>
      <c r="L38" s="64">
        <v>883394</v>
      </c>
      <c r="M38" s="64">
        <v>174055</v>
      </c>
      <c r="N38" s="58">
        <v>43824</v>
      </c>
      <c r="O38" s="41" t="s">
        <v>39</v>
      </c>
      <c r="P38" s="39"/>
      <c r="R38" s="59"/>
      <c r="T38" s="39"/>
      <c r="V38" s="38"/>
      <c r="W38" s="38"/>
      <c r="X38" s="38"/>
      <c r="Y38" s="38"/>
      <c r="Z38" s="39"/>
    </row>
    <row r="39" spans="1:27" s="37" customFormat="1" ht="25.35" customHeight="1">
      <c r="A39" s="40">
        <v>23</v>
      </c>
      <c r="B39" s="65">
        <v>24</v>
      </c>
      <c r="C39" s="61" t="s">
        <v>51</v>
      </c>
      <c r="D39" s="64">
        <v>535</v>
      </c>
      <c r="E39" s="60">
        <v>1618.86</v>
      </c>
      <c r="F39" s="62">
        <f>(D39-E39)/E39</f>
        <v>-0.66952052679045748</v>
      </c>
      <c r="G39" s="64">
        <v>115</v>
      </c>
      <c r="H39" s="60">
        <v>6</v>
      </c>
      <c r="I39" s="60">
        <f>G39/H39</f>
        <v>19.166666666666668</v>
      </c>
      <c r="J39" s="60">
        <v>2</v>
      </c>
      <c r="K39" s="60">
        <v>5</v>
      </c>
      <c r="L39" s="64">
        <v>53121.8</v>
      </c>
      <c r="M39" s="64">
        <v>11950</v>
      </c>
      <c r="N39" s="58">
        <v>43861</v>
      </c>
      <c r="O39" s="41" t="s">
        <v>27</v>
      </c>
      <c r="P39" s="39"/>
      <c r="R39" s="59"/>
      <c r="S39" s="38"/>
      <c r="T39" s="39"/>
      <c r="V39" s="38"/>
      <c r="W39" s="38"/>
      <c r="X39" s="38"/>
      <c r="Y39" s="38"/>
      <c r="Z39" s="39"/>
    </row>
    <row r="40" spans="1:27" s="37" customFormat="1" ht="25.35" customHeight="1">
      <c r="A40" s="40">
        <v>24</v>
      </c>
      <c r="B40" s="65">
        <v>26</v>
      </c>
      <c r="C40" s="68" t="s">
        <v>56</v>
      </c>
      <c r="D40" s="64">
        <v>391.5</v>
      </c>
      <c r="E40" s="60">
        <v>1328.9</v>
      </c>
      <c r="F40" s="62">
        <f>(D40-E40)/E40</f>
        <v>-0.70539543983745956</v>
      </c>
      <c r="G40" s="64">
        <v>59</v>
      </c>
      <c r="H40" s="60">
        <v>2</v>
      </c>
      <c r="I40" s="60">
        <f>G40/H40</f>
        <v>29.5</v>
      </c>
      <c r="J40" s="60">
        <v>1</v>
      </c>
      <c r="K40" s="60">
        <v>4</v>
      </c>
      <c r="L40" s="64">
        <v>15968.56</v>
      </c>
      <c r="M40" s="64">
        <v>2543</v>
      </c>
      <c r="N40" s="58">
        <v>43868</v>
      </c>
      <c r="O40" s="41" t="s">
        <v>27</v>
      </c>
      <c r="P40" s="39"/>
      <c r="R40" s="59"/>
      <c r="S40" s="38"/>
      <c r="T40" s="39"/>
      <c r="V40" s="38"/>
      <c r="W40" s="38"/>
      <c r="X40" s="38"/>
      <c r="Y40" s="38"/>
      <c r="Z40" s="39"/>
    </row>
    <row r="41" spans="1:27" s="37" customFormat="1" ht="25.35" customHeight="1">
      <c r="A41" s="40">
        <v>25</v>
      </c>
      <c r="B41" s="65">
        <v>14</v>
      </c>
      <c r="C41" s="61" t="s">
        <v>75</v>
      </c>
      <c r="D41" s="64">
        <v>361</v>
      </c>
      <c r="E41" s="60">
        <v>4711</v>
      </c>
      <c r="F41" s="62">
        <f>(D41-E41)/E41</f>
        <v>-0.92337083421778821</v>
      </c>
      <c r="G41" s="64">
        <v>100</v>
      </c>
      <c r="H41" s="60" t="s">
        <v>30</v>
      </c>
      <c r="I41" s="60" t="s">
        <v>30</v>
      </c>
      <c r="J41" s="60">
        <v>4</v>
      </c>
      <c r="K41" s="60">
        <v>2</v>
      </c>
      <c r="L41" s="64">
        <v>6900</v>
      </c>
      <c r="M41" s="64">
        <v>1443</v>
      </c>
      <c r="N41" s="58">
        <v>43882</v>
      </c>
      <c r="O41" s="41" t="s">
        <v>31</v>
      </c>
      <c r="P41" s="39"/>
      <c r="R41" s="59"/>
      <c r="T41" s="39"/>
      <c r="V41" s="38"/>
      <c r="W41" s="38"/>
      <c r="X41" s="38"/>
      <c r="Y41" s="38"/>
      <c r="Z41" s="39"/>
    </row>
    <row r="42" spans="1:27" s="37" customFormat="1" ht="25.35" customHeight="1">
      <c r="A42" s="40">
        <v>26</v>
      </c>
      <c r="B42" s="65">
        <v>18</v>
      </c>
      <c r="C42" s="68" t="s">
        <v>49</v>
      </c>
      <c r="D42" s="64">
        <v>357</v>
      </c>
      <c r="E42" s="60">
        <v>2892</v>
      </c>
      <c r="F42" s="62">
        <f>(D42-E42)/E42</f>
        <v>-0.87655601659751037</v>
      </c>
      <c r="G42" s="64">
        <v>79</v>
      </c>
      <c r="H42" s="60" t="s">
        <v>30</v>
      </c>
      <c r="I42" s="60" t="s">
        <v>30</v>
      </c>
      <c r="J42" s="60">
        <v>2</v>
      </c>
      <c r="K42" s="60">
        <v>6</v>
      </c>
      <c r="L42" s="64">
        <v>63612</v>
      </c>
      <c r="M42" s="64">
        <v>14147</v>
      </c>
      <c r="N42" s="58">
        <v>43854</v>
      </c>
      <c r="O42" s="41" t="s">
        <v>31</v>
      </c>
      <c r="P42" s="39"/>
      <c r="R42" s="59"/>
      <c r="S42" s="38"/>
      <c r="T42" s="39"/>
      <c r="V42" s="38"/>
      <c r="W42" s="38"/>
      <c r="X42" s="38"/>
      <c r="Y42" s="38"/>
      <c r="Z42" s="39"/>
    </row>
    <row r="43" spans="1:27" s="37" customFormat="1" ht="25.35" customHeight="1">
      <c r="A43" s="40">
        <v>27</v>
      </c>
      <c r="B43" s="65">
        <v>25</v>
      </c>
      <c r="C43" s="61" t="s">
        <v>52</v>
      </c>
      <c r="D43" s="64">
        <v>316</v>
      </c>
      <c r="E43" s="60">
        <v>1350</v>
      </c>
      <c r="F43" s="62">
        <f>(D43-E43)/E43</f>
        <v>-0.7659259259259259</v>
      </c>
      <c r="G43" s="64">
        <v>74</v>
      </c>
      <c r="H43" s="60">
        <v>3</v>
      </c>
      <c r="I43" s="60">
        <f>G43/H43</f>
        <v>24.666666666666668</v>
      </c>
      <c r="J43" s="60">
        <v>3</v>
      </c>
      <c r="K43" s="60" t="s">
        <v>30</v>
      </c>
      <c r="L43" s="64">
        <v>21562.12</v>
      </c>
      <c r="M43" s="64">
        <v>4787</v>
      </c>
      <c r="N43" s="58">
        <v>43840</v>
      </c>
      <c r="O43" s="41" t="s">
        <v>53</v>
      </c>
      <c r="P43" s="39"/>
      <c r="R43" s="59"/>
      <c r="T43" s="39"/>
      <c r="U43" s="38"/>
      <c r="V43" s="38"/>
      <c r="W43" s="38"/>
      <c r="X43" s="38"/>
      <c r="Y43" s="38"/>
      <c r="Z43" s="39"/>
      <c r="AA43" s="38"/>
    </row>
    <row r="44" spans="1:27" s="37" customFormat="1" ht="25.35" customHeight="1">
      <c r="A44" s="40">
        <v>28</v>
      </c>
      <c r="B44" s="65">
        <v>29</v>
      </c>
      <c r="C44" s="68" t="s">
        <v>64</v>
      </c>
      <c r="D44" s="64">
        <v>315</v>
      </c>
      <c r="E44" s="60">
        <v>531</v>
      </c>
      <c r="F44" s="62">
        <f>(D44-E44)/E44</f>
        <v>-0.40677966101694918</v>
      </c>
      <c r="G44" s="64">
        <v>83</v>
      </c>
      <c r="H44" s="60">
        <v>1</v>
      </c>
      <c r="I44" s="60">
        <f>G44/H44</f>
        <v>83</v>
      </c>
      <c r="J44" s="60">
        <v>1</v>
      </c>
      <c r="K44" s="60">
        <v>4</v>
      </c>
      <c r="L44" s="64">
        <v>3114</v>
      </c>
      <c r="M44" s="64">
        <v>706</v>
      </c>
      <c r="N44" s="58">
        <v>43868</v>
      </c>
      <c r="O44" s="41" t="s">
        <v>35</v>
      </c>
      <c r="P44" s="39"/>
      <c r="R44" s="59"/>
      <c r="T44" s="39"/>
      <c r="V44" s="38"/>
      <c r="W44" s="38"/>
      <c r="X44" s="38"/>
      <c r="Y44" s="38"/>
      <c r="Z44" s="39"/>
    </row>
    <row r="45" spans="1:27" s="37" customFormat="1" ht="25.35" customHeight="1">
      <c r="A45" s="40">
        <v>29</v>
      </c>
      <c r="B45" s="65">
        <v>13</v>
      </c>
      <c r="C45" s="68" t="s">
        <v>54</v>
      </c>
      <c r="D45" s="64">
        <v>295.2</v>
      </c>
      <c r="E45" s="60">
        <v>5605.89</v>
      </c>
      <c r="F45" s="62">
        <f>(D45-E45)/E45</f>
        <v>-0.94734110016429152</v>
      </c>
      <c r="G45" s="64">
        <v>44</v>
      </c>
      <c r="H45" s="60">
        <v>3</v>
      </c>
      <c r="I45" s="60">
        <f>G45/H45</f>
        <v>14.666666666666666</v>
      </c>
      <c r="J45" s="60">
        <v>1</v>
      </c>
      <c r="K45" s="60">
        <v>4</v>
      </c>
      <c r="L45" s="64">
        <v>83227.77</v>
      </c>
      <c r="M45" s="64">
        <v>13681</v>
      </c>
      <c r="N45" s="58">
        <v>43868</v>
      </c>
      <c r="O45" s="41" t="s">
        <v>55</v>
      </c>
      <c r="P45" s="39"/>
      <c r="R45" s="59"/>
      <c r="T45" s="39"/>
      <c r="V45" s="38"/>
      <c r="W45" s="38"/>
      <c r="X45" s="38"/>
      <c r="Y45" s="38"/>
      <c r="Z45" s="39"/>
    </row>
    <row r="46" spans="1:27" s="37" customFormat="1" ht="25.35" customHeight="1">
      <c r="A46" s="40">
        <v>30</v>
      </c>
      <c r="B46" s="65">
        <v>30</v>
      </c>
      <c r="C46" s="68" t="s">
        <v>60</v>
      </c>
      <c r="D46" s="64">
        <v>279</v>
      </c>
      <c r="E46" s="60">
        <v>509.9</v>
      </c>
      <c r="F46" s="62">
        <f>(D46-E46)/E46</f>
        <v>-0.45283388899784272</v>
      </c>
      <c r="G46" s="64">
        <v>75</v>
      </c>
      <c r="H46" s="60">
        <v>4</v>
      </c>
      <c r="I46" s="60">
        <f>G46/H46</f>
        <v>18.75</v>
      </c>
      <c r="J46" s="60">
        <v>4</v>
      </c>
      <c r="K46" s="60">
        <v>4</v>
      </c>
      <c r="L46" s="64">
        <v>3982.09</v>
      </c>
      <c r="M46" s="64">
        <v>854</v>
      </c>
      <c r="N46" s="58">
        <v>43868</v>
      </c>
      <c r="O46" s="41" t="s">
        <v>53</v>
      </c>
      <c r="P46" s="39"/>
      <c r="R46" s="59"/>
      <c r="T46" s="39"/>
      <c r="U46" s="38"/>
      <c r="V46" s="38"/>
      <c r="W46" s="38"/>
      <c r="X46" s="38"/>
      <c r="Y46" s="38"/>
      <c r="Z46" s="39"/>
      <c r="AA46" s="38"/>
    </row>
    <row r="47" spans="1:27" s="37" customFormat="1" ht="25.35" customHeight="1">
      <c r="A47" s="45"/>
      <c r="B47" s="45"/>
      <c r="C47" s="46" t="s">
        <v>61</v>
      </c>
      <c r="D47" s="47">
        <f>SUM(D35:D46)</f>
        <v>181041.78000000009</v>
      </c>
      <c r="E47" s="47">
        <f t="shared" ref="E47:G47" si="2">SUM(E35:E46)</f>
        <v>302530.77000000008</v>
      </c>
      <c r="F47" s="69">
        <f>(D47-E47)/E47</f>
        <v>-0.40157564799111167</v>
      </c>
      <c r="G47" s="47">
        <f t="shared" si="2"/>
        <v>31328</v>
      </c>
      <c r="H47" s="47"/>
      <c r="I47" s="49"/>
      <c r="J47" s="48"/>
      <c r="K47" s="50"/>
      <c r="L47" s="51"/>
      <c r="M47" s="55"/>
      <c r="N47" s="52"/>
      <c r="O47" s="56"/>
      <c r="R47" s="39"/>
    </row>
    <row r="48" spans="1:27" s="37" customFormat="1" ht="14.1" customHeight="1">
      <c r="A48" s="43"/>
      <c r="B48" s="53"/>
      <c r="C48" s="44"/>
      <c r="D48" s="54"/>
      <c r="E48" s="54"/>
      <c r="F48" s="70"/>
      <c r="G48" s="54"/>
      <c r="H48" s="54"/>
      <c r="I48" s="54"/>
      <c r="J48" s="54"/>
      <c r="K48" s="54"/>
      <c r="L48" s="54"/>
      <c r="M48" s="54"/>
      <c r="N48" s="57"/>
      <c r="O48" s="42"/>
    </row>
    <row r="49" spans="1:26" s="37" customFormat="1" ht="25.35" customHeight="1">
      <c r="A49" s="40">
        <v>31</v>
      </c>
      <c r="B49" s="65">
        <v>31</v>
      </c>
      <c r="C49" s="68" t="s">
        <v>48</v>
      </c>
      <c r="D49" s="64">
        <v>97</v>
      </c>
      <c r="E49" s="60">
        <v>295</v>
      </c>
      <c r="F49" s="62">
        <f>(D49-E49)/E49</f>
        <v>-0.67118644067796607</v>
      </c>
      <c r="G49" s="64">
        <v>21</v>
      </c>
      <c r="H49" s="60">
        <v>1</v>
      </c>
      <c r="I49" s="60">
        <f>G49/H49</f>
        <v>21</v>
      </c>
      <c r="J49" s="60">
        <v>1</v>
      </c>
      <c r="K49" s="60">
        <v>6</v>
      </c>
      <c r="L49" s="64">
        <v>48130.54</v>
      </c>
      <c r="M49" s="64">
        <v>8193</v>
      </c>
      <c r="N49" s="58">
        <v>43854</v>
      </c>
      <c r="O49" s="41" t="s">
        <v>27</v>
      </c>
      <c r="P49" s="39"/>
      <c r="R49" s="59"/>
      <c r="T49" s="39"/>
      <c r="V49" s="38"/>
      <c r="W49" s="38"/>
      <c r="X49" s="38"/>
      <c r="Y49" s="38"/>
      <c r="Z49" s="39"/>
    </row>
    <row r="50" spans="1:26" s="37" customFormat="1" ht="25.35" customHeight="1">
      <c r="A50" s="40">
        <v>32</v>
      </c>
      <c r="B50" s="79" t="s">
        <v>30</v>
      </c>
      <c r="C50" s="61" t="s">
        <v>82</v>
      </c>
      <c r="D50" s="64">
        <v>85</v>
      </c>
      <c r="E50" s="60" t="s">
        <v>30</v>
      </c>
      <c r="F50" s="60" t="s">
        <v>30</v>
      </c>
      <c r="G50" s="64">
        <v>12</v>
      </c>
      <c r="H50" s="60" t="s">
        <v>30</v>
      </c>
      <c r="I50" s="60" t="s">
        <v>30</v>
      </c>
      <c r="J50" s="60" t="s">
        <v>30</v>
      </c>
      <c r="K50" s="60" t="s">
        <v>30</v>
      </c>
      <c r="L50" s="64">
        <v>28209.17</v>
      </c>
      <c r="M50" s="64">
        <v>5791</v>
      </c>
      <c r="N50" s="58">
        <v>43812</v>
      </c>
      <c r="O50" s="41" t="s">
        <v>83</v>
      </c>
      <c r="P50" s="39"/>
      <c r="R50" s="59"/>
      <c r="T50" s="39"/>
      <c r="V50" s="38"/>
      <c r="W50" s="38"/>
      <c r="X50" s="38"/>
      <c r="Y50" s="38"/>
      <c r="Z50" s="39"/>
    </row>
    <row r="51" spans="1:26" s="37" customFormat="1" ht="25.35" customHeight="1">
      <c r="A51" s="40">
        <v>33</v>
      </c>
      <c r="B51" s="60" t="s">
        <v>30</v>
      </c>
      <c r="C51" s="61" t="s">
        <v>85</v>
      </c>
      <c r="D51" s="64">
        <v>76.7</v>
      </c>
      <c r="E51" s="60" t="s">
        <v>30</v>
      </c>
      <c r="F51" s="60" t="s">
        <v>30</v>
      </c>
      <c r="G51" s="64">
        <v>12</v>
      </c>
      <c r="H51" s="60">
        <v>1</v>
      </c>
      <c r="I51" s="60">
        <f>G51/H51</f>
        <v>12</v>
      </c>
      <c r="J51" s="60">
        <v>1</v>
      </c>
      <c r="K51" s="60" t="s">
        <v>30</v>
      </c>
      <c r="L51" s="64">
        <v>81545.83</v>
      </c>
      <c r="M51" s="64">
        <v>13290</v>
      </c>
      <c r="N51" s="58">
        <v>43777</v>
      </c>
      <c r="O51" s="41" t="s">
        <v>55</v>
      </c>
      <c r="P51" s="39"/>
      <c r="R51" s="59"/>
      <c r="T51" s="39"/>
      <c r="V51" s="38"/>
      <c r="W51" s="38"/>
      <c r="X51" s="38"/>
      <c r="Y51" s="38"/>
      <c r="Z51" s="39"/>
    </row>
    <row r="52" spans="1:26" s="37" customFormat="1" ht="25.35" customHeight="1">
      <c r="A52" s="40">
        <v>34</v>
      </c>
      <c r="B52" s="66">
        <v>22</v>
      </c>
      <c r="C52" s="61" t="s">
        <v>62</v>
      </c>
      <c r="D52" s="64">
        <v>59.9</v>
      </c>
      <c r="E52" s="60">
        <v>1940.33</v>
      </c>
      <c r="F52" s="62">
        <f>(D52-E52)/E52</f>
        <v>-0.96912896259914549</v>
      </c>
      <c r="G52" s="64">
        <v>12</v>
      </c>
      <c r="H52" s="60">
        <v>2</v>
      </c>
      <c r="I52" s="60">
        <f>G52/H52</f>
        <v>6</v>
      </c>
      <c r="J52" s="60">
        <v>1</v>
      </c>
      <c r="K52" s="60">
        <v>3</v>
      </c>
      <c r="L52" s="64">
        <v>17738</v>
      </c>
      <c r="M52" s="64">
        <v>3094</v>
      </c>
      <c r="N52" s="58">
        <v>43875</v>
      </c>
      <c r="O52" s="41" t="s">
        <v>34</v>
      </c>
      <c r="P52" s="39"/>
      <c r="R52" s="59"/>
      <c r="T52" s="39"/>
      <c r="V52" s="38"/>
      <c r="W52" s="38"/>
      <c r="X52" s="38"/>
      <c r="Y52" s="38"/>
      <c r="Z52" s="39"/>
    </row>
    <row r="53" spans="1:26" s="37" customFormat="1" ht="25.35" customHeight="1">
      <c r="A53" s="40">
        <v>35</v>
      </c>
      <c r="B53" s="79" t="s">
        <v>30</v>
      </c>
      <c r="C53" s="61" t="s">
        <v>86</v>
      </c>
      <c r="D53" s="64">
        <v>57.2</v>
      </c>
      <c r="E53" s="60" t="s">
        <v>30</v>
      </c>
      <c r="F53" s="60" t="s">
        <v>30</v>
      </c>
      <c r="G53" s="64">
        <v>9</v>
      </c>
      <c r="H53" s="60">
        <v>1</v>
      </c>
      <c r="I53" s="60">
        <f>G53/H53</f>
        <v>9</v>
      </c>
      <c r="J53" s="60">
        <v>1</v>
      </c>
      <c r="K53" s="60" t="s">
        <v>30</v>
      </c>
      <c r="L53" s="64">
        <v>257882.57</v>
      </c>
      <c r="M53" s="64">
        <v>40836</v>
      </c>
      <c r="N53" s="58">
        <v>43714</v>
      </c>
      <c r="O53" s="41" t="s">
        <v>55</v>
      </c>
      <c r="P53" s="39"/>
      <c r="R53" s="59"/>
      <c r="T53" s="39"/>
      <c r="V53" s="38"/>
      <c r="W53" s="38"/>
      <c r="X53" s="38"/>
      <c r="Y53" s="38"/>
      <c r="Z53" s="39"/>
    </row>
    <row r="54" spans="1:26" s="37" customFormat="1" ht="25.35" customHeight="1">
      <c r="A54" s="40">
        <v>36</v>
      </c>
      <c r="B54" s="79" t="s">
        <v>30</v>
      </c>
      <c r="C54" s="61" t="s">
        <v>80</v>
      </c>
      <c r="D54" s="64">
        <v>51</v>
      </c>
      <c r="E54" s="60" t="s">
        <v>30</v>
      </c>
      <c r="F54" s="60" t="s">
        <v>30</v>
      </c>
      <c r="G54" s="64">
        <v>18</v>
      </c>
      <c r="H54" s="60" t="s">
        <v>30</v>
      </c>
      <c r="I54" s="60" t="s">
        <v>30</v>
      </c>
      <c r="J54" s="60" t="s">
        <v>30</v>
      </c>
      <c r="K54" s="60" t="s">
        <v>30</v>
      </c>
      <c r="L54" s="64">
        <v>1263799.1599999999</v>
      </c>
      <c r="M54" s="64">
        <v>205653</v>
      </c>
      <c r="N54" s="58">
        <v>43756</v>
      </c>
      <c r="O54" s="41" t="s">
        <v>81</v>
      </c>
      <c r="P54" s="39"/>
      <c r="R54" s="59"/>
      <c r="T54" s="39"/>
      <c r="U54" s="38"/>
      <c r="V54" s="38"/>
      <c r="W54" s="38"/>
      <c r="X54" s="38"/>
      <c r="Y54" s="38"/>
      <c r="Z54" s="39"/>
    </row>
    <row r="55" spans="1:26" s="37" customFormat="1" ht="25.35" customHeight="1">
      <c r="A55" s="40">
        <v>37</v>
      </c>
      <c r="B55" s="65">
        <v>19</v>
      </c>
      <c r="C55" s="61" t="s">
        <v>41</v>
      </c>
      <c r="D55" s="64">
        <v>26</v>
      </c>
      <c r="E55" s="60">
        <v>2733.09</v>
      </c>
      <c r="F55" s="62">
        <f>(D55-E55)/E55</f>
        <v>-0.99048695798528408</v>
      </c>
      <c r="G55" s="64">
        <v>7</v>
      </c>
      <c r="H55" s="60">
        <v>1</v>
      </c>
      <c r="I55" s="60">
        <f>G55/H55</f>
        <v>7</v>
      </c>
      <c r="J55" s="60">
        <v>1</v>
      </c>
      <c r="K55" s="60">
        <v>9</v>
      </c>
      <c r="L55" s="64">
        <v>873949.39</v>
      </c>
      <c r="M55" s="64">
        <v>146788</v>
      </c>
      <c r="N55" s="58">
        <v>43833</v>
      </c>
      <c r="O55" s="41" t="s">
        <v>42</v>
      </c>
      <c r="P55" s="39"/>
      <c r="R55" s="59"/>
      <c r="T55" s="39"/>
      <c r="U55" s="38"/>
      <c r="V55" s="38"/>
      <c r="W55" s="38"/>
      <c r="X55" s="38"/>
      <c r="Y55" s="38"/>
      <c r="Z55" s="39"/>
    </row>
    <row r="56" spans="1:26" ht="25.35" customHeight="1">
      <c r="A56" s="16"/>
      <c r="B56" s="16"/>
      <c r="C56" s="46" t="s">
        <v>91</v>
      </c>
      <c r="D56" s="18">
        <f>SUM(D47:D55)</f>
        <v>181494.5800000001</v>
      </c>
      <c r="E56" s="47">
        <f t="shared" ref="E56:G56" si="3">SUM(E47:E55)</f>
        <v>307499.19000000012</v>
      </c>
      <c r="F56" s="69">
        <f>(D56-E56)/E56</f>
        <v>-0.40977216883075357</v>
      </c>
      <c r="G56" s="47">
        <f t="shared" si="3"/>
        <v>31419</v>
      </c>
      <c r="H56" s="18"/>
      <c r="I56" s="20"/>
      <c r="J56" s="19"/>
      <c r="K56" s="21"/>
      <c r="L56" s="22"/>
      <c r="M56" s="26"/>
      <c r="N56" s="23"/>
      <c r="O56" s="27"/>
      <c r="Q56" s="37"/>
      <c r="R56" s="37"/>
      <c r="S56" s="37"/>
      <c r="T56" s="37"/>
      <c r="U56" s="37"/>
      <c r="X56" s="37"/>
    </row>
    <row r="57" spans="1:26" ht="23.1" customHeight="1">
      <c r="V57" s="37"/>
    </row>
    <row r="58" spans="1:26" ht="17.25" customHeight="1">
      <c r="P58" s="37"/>
      <c r="Z58" s="37"/>
    </row>
    <row r="72" spans="16:18">
      <c r="R72" s="11"/>
    </row>
    <row r="75" spans="16:18">
      <c r="P75" s="11"/>
    </row>
    <row r="79" spans="16:18" ht="12" customHeight="1"/>
  </sheetData>
  <sortState xmlns:xlrd2="http://schemas.microsoft.com/office/spreadsheetml/2017/richdata2" ref="B13:O55">
    <sortCondition descending="1" ref="D13:D55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</cp:lastModifiedBy>
  <cp:lastPrinted>2016-09-19T08:07:15Z</cp:lastPrinted>
  <dcterms:created xsi:type="dcterms:W3CDTF">2014-10-03T07:40:56Z</dcterms:created>
  <dcterms:modified xsi:type="dcterms:W3CDTF">2020-03-02T13:14:25Z</dcterms:modified>
</cp:coreProperties>
</file>