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20\Vasaris\"/>
    </mc:Choice>
  </mc:AlternateContent>
  <xr:revisionPtr revIDLastSave="0" documentId="13_ncr:1_{C8B87892-E489-4AE0-B37E-7DC6E7B21A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1" l="1"/>
  <c r="G51" i="1" s="1"/>
  <c r="E35" i="1"/>
  <c r="E47" i="1" s="1"/>
  <c r="E51" i="1" s="1"/>
  <c r="G35" i="1"/>
  <c r="F23" i="1"/>
  <c r="E23" i="1"/>
  <c r="G23" i="1"/>
  <c r="D23" i="1"/>
  <c r="D35" i="1" s="1"/>
  <c r="I39" i="1"/>
  <c r="I26" i="1"/>
  <c r="I33" i="1"/>
  <c r="I13" i="1"/>
  <c r="F16" i="1"/>
  <c r="F22" i="1"/>
  <c r="F18" i="1"/>
  <c r="F17" i="1"/>
  <c r="F19" i="1"/>
  <c r="F26" i="1"/>
  <c r="F27" i="1"/>
  <c r="F25" i="1"/>
  <c r="F33" i="1"/>
  <c r="F38" i="1"/>
  <c r="F20" i="1"/>
  <c r="F29" i="1"/>
  <c r="F30" i="1"/>
  <c r="F43" i="1"/>
  <c r="F40" i="1"/>
  <c r="F31" i="1"/>
  <c r="F34" i="1"/>
  <c r="F32" i="1"/>
  <c r="F37" i="1"/>
  <c r="F50" i="1"/>
  <c r="F42" i="1"/>
  <c r="F49" i="1"/>
  <c r="F44" i="1"/>
  <c r="F45" i="1"/>
  <c r="F41" i="1"/>
  <c r="F46" i="1"/>
  <c r="D47" i="1" l="1"/>
  <c r="F35" i="1"/>
  <c r="I45" i="1"/>
  <c r="I38" i="1"/>
  <c r="I16" i="1"/>
  <c r="I18" i="1"/>
  <c r="I50" i="1"/>
  <c r="D51" i="1" l="1"/>
  <c r="F51" i="1" s="1"/>
  <c r="F47" i="1"/>
  <c r="I46" i="1"/>
  <c r="I27" i="1"/>
  <c r="I42" i="1"/>
  <c r="I17" i="1"/>
  <c r="I19" i="1"/>
  <c r="F14" i="1"/>
  <c r="I41" i="1" l="1"/>
  <c r="I43" i="1"/>
  <c r="I14" i="1"/>
  <c r="I40" i="1"/>
  <c r="I31" i="1" l="1"/>
  <c r="I29" i="1"/>
  <c r="I49" i="1"/>
  <c r="I30" i="1"/>
  <c r="I20" i="1" l="1"/>
  <c r="I25" i="1" l="1"/>
  <c r="I37" i="1"/>
  <c r="I34" i="1" l="1"/>
  <c r="I44" i="1" l="1"/>
</calcChain>
</file>

<file path=xl/sharedStrings.xml><?xml version="1.0" encoding="utf-8"?>
<sst xmlns="http://schemas.openxmlformats.org/spreadsheetml/2006/main" count="143" uniqueCount="84">
  <si>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</si>
  <si>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</si>
  <si>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</si>
  <si>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</si>
  <si>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</si>
  <si>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</si>
  <si>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</si>
  <si>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</si>
  <si>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</si>
  <si>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</si>
  <si>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</si>
  <si>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</si>
  <si>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</si>
  <si>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</si>
  <si>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</si>
  <si>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</si>
  <si>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</si>
  <si>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</si>
  <si>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</si>
  <si>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</si>
  <si>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</si>
  <si>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</si>
  <si>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</si>
  <si>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</si>
  <si>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</si>
  <si>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</si>
  <si>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</si>
  <si>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</si>
  <si>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</si>
  <si>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</si>
  <si>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</si>
  <si>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</si>
  <si>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Total (20)</t>
  </si>
  <si>
    <t>NCG Distribution/Universal Pictures International</t>
  </si>
  <si>
    <t>Theatrical Film Distribution  / 20th Century Fox</t>
  </si>
  <si>
    <t>VLG Film</t>
  </si>
  <si>
    <t>ACME Film / SONY</t>
  </si>
  <si>
    <t>Nuostabi epocha (La Belle Epoque)</t>
  </si>
  <si>
    <t>Ledo šalis 2 (Frozen 2)</t>
  </si>
  <si>
    <t>Theatrical Film Distribution / WDSMPI</t>
  </si>
  <si>
    <t>N</t>
  </si>
  <si>
    <t>Tobulas pasimatymas</t>
  </si>
  <si>
    <t>Nord Play</t>
  </si>
  <si>
    <t>Užsimaskavę šnipai (Spies In Disguise)</t>
  </si>
  <si>
    <t>Zuikis Džodžo (Jojo Rabbit)</t>
  </si>
  <si>
    <t>Pašėlę vyrukai amžiams (Bad Boys for Life)</t>
  </si>
  <si>
    <t>Daktaras Dolitlis (Dolittle)</t>
  </si>
  <si>
    <t>Mažosios moterys (Little Women)</t>
  </si>
  <si>
    <t>Idealus vyras ((НЕ)идеальный мужчина)</t>
  </si>
  <si>
    <t>Fiksiai prieš Krabius (Фиксики против кработов)</t>
  </si>
  <si>
    <t>Importinis jaunikis</t>
  </si>
  <si>
    <t>Gauruoti šnipai (Spycies)</t>
  </si>
  <si>
    <t>Po vandeniu (Underwater)</t>
  </si>
  <si>
    <t>Mano dukrai Samai (For Sama)</t>
  </si>
  <si>
    <t>Greta Garbo Films</t>
  </si>
  <si>
    <t>Plėšriosios paukštės ir fantastiškoji Harlė Kvin (Birds of Prey)</t>
  </si>
  <si>
    <t>ACME Film / WB</t>
  </si>
  <si>
    <t>Užgaidų maratonas (Марафон желаний)</t>
  </si>
  <si>
    <t>Arkties Komanda (Arctic Justice)</t>
  </si>
  <si>
    <t>Ypatingieji (The Specials)</t>
  </si>
  <si>
    <t>Theatrical Film Distribution</t>
  </si>
  <si>
    <t>Les Misérables. Vargdieniai (Les Misérables)</t>
  </si>
  <si>
    <t>Total (30)</t>
  </si>
  <si>
    <t>Lavina (Downhill)</t>
  </si>
  <si>
    <t>Košmarų sala (Fantasy Island)</t>
  </si>
  <si>
    <t>Tarp žemės ir dangaus (Close to the horizon)</t>
  </si>
  <si>
    <t>Mano šuo kvanka (My dog stupid)</t>
  </si>
  <si>
    <t>Ledas 2 (Лёд 2)</t>
  </si>
  <si>
    <t>Partizanas</t>
  </si>
  <si>
    <t>February 14 - 16</t>
  </si>
  <si>
    <t>Vasario 14 - 16 d.</t>
  </si>
  <si>
    <t>February 21 - 23</t>
  </si>
  <si>
    <t>Vasario 21 - 23 d.</t>
  </si>
  <si>
    <t>February 21 - 23 Lithuanian top</t>
  </si>
  <si>
    <t>Vasario 21 - 23 d. Lietuvos kino teatruose rodytų filmų topas</t>
  </si>
  <si>
    <t>Film Jam</t>
  </si>
  <si>
    <t>Baltų gentys. Paskutinieji Europos pagonys (Baltic Tribes. The Last Pagans of Europe)</t>
  </si>
  <si>
    <t>Džentelmenai ((Toff Guys) Gentlemen)</t>
  </si>
  <si>
    <t>Cinema Ads</t>
  </si>
  <si>
    <t>Protėvių šauksmas (The Call of The Wild)</t>
  </si>
  <si>
    <t>Augintiniai susivienija (Pets United)</t>
  </si>
  <si>
    <t>Pareigūnas ir šnipas (An Officer and a Spy)</t>
  </si>
  <si>
    <t>Tikra Keli gaujos istorija (The true history of Kelly gang)</t>
  </si>
  <si>
    <t>Total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</si>
</sst>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6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10" fontId="23" fillId="3" borderId="8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24" fillId="2" borderId="8" xfId="0" applyNumberFormat="1" applyFont="1" applyFill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 wrapText="1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4"/>
  <sheetViews>
    <sheetView tabSelected="1" zoomScale="60" zoomScaleNormal="60" workbookViewId="0">
      <selection activeCell="C52" sqref="C5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8.85546875" style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73</v>
      </c>
      <c r="F1" s="2"/>
      <c r="G1" s="2"/>
      <c r="H1" s="2"/>
      <c r="I1" s="2"/>
    </row>
    <row r="2" spans="1:26" ht="19.5" customHeight="1">
      <c r="E2" s="2" t="s">
        <v>74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6"/>
      <c r="B5" s="76"/>
      <c r="C5" s="73" t="s">
        <v>0</v>
      </c>
      <c r="D5" s="3"/>
      <c r="E5" s="3"/>
      <c r="F5" s="73" t="s">
        <v>3</v>
      </c>
      <c r="G5" s="3"/>
      <c r="H5" s="73" t="s">
        <v>5</v>
      </c>
      <c r="I5" s="73" t="s">
        <v>6</v>
      </c>
      <c r="J5" s="73" t="s">
        <v>7</v>
      </c>
      <c r="K5" s="73" t="s">
        <v>8</v>
      </c>
      <c r="L5" s="73" t="s">
        <v>10</v>
      </c>
      <c r="M5" s="73" t="s">
        <v>9</v>
      </c>
      <c r="N5" s="73" t="s">
        <v>11</v>
      </c>
      <c r="O5" s="73" t="s">
        <v>12</v>
      </c>
    </row>
    <row r="6" spans="1:26">
      <c r="A6" s="77"/>
      <c r="B6" s="77"/>
      <c r="C6" s="74"/>
      <c r="D6" s="4" t="s">
        <v>71</v>
      </c>
      <c r="E6" s="4" t="s">
        <v>69</v>
      </c>
      <c r="F6" s="74"/>
      <c r="G6" s="4" t="s">
        <v>71</v>
      </c>
      <c r="H6" s="74"/>
      <c r="I6" s="74"/>
      <c r="J6" s="74"/>
      <c r="K6" s="74"/>
      <c r="L6" s="74"/>
      <c r="M6" s="74"/>
      <c r="N6" s="74"/>
      <c r="O6" s="74"/>
    </row>
    <row r="7" spans="1:26">
      <c r="A7" s="77"/>
      <c r="B7" s="77"/>
      <c r="C7" s="74"/>
      <c r="D7" s="4" t="s">
        <v>1</v>
      </c>
      <c r="E7" s="4" t="s">
        <v>1</v>
      </c>
      <c r="F7" s="74"/>
      <c r="G7" s="4" t="s">
        <v>4</v>
      </c>
      <c r="H7" s="74"/>
      <c r="I7" s="74"/>
      <c r="J7" s="74"/>
      <c r="K7" s="74"/>
      <c r="L7" s="74"/>
      <c r="M7" s="74"/>
      <c r="N7" s="74"/>
      <c r="O7" s="74"/>
    </row>
    <row r="8" spans="1:26" ht="18" customHeight="1" thickBot="1">
      <c r="A8" s="78"/>
      <c r="B8" s="78"/>
      <c r="C8" s="75"/>
      <c r="D8" s="5" t="s">
        <v>2</v>
      </c>
      <c r="E8" s="5" t="s">
        <v>2</v>
      </c>
      <c r="F8" s="75"/>
      <c r="G8" s="6"/>
      <c r="H8" s="75"/>
      <c r="I8" s="75"/>
      <c r="J8" s="75"/>
      <c r="K8" s="75"/>
      <c r="L8" s="75"/>
      <c r="M8" s="75"/>
      <c r="N8" s="75"/>
      <c r="O8" s="75"/>
      <c r="R8" s="8"/>
    </row>
    <row r="9" spans="1:26" ht="15" customHeight="1">
      <c r="A9" s="76"/>
      <c r="B9" s="76"/>
      <c r="C9" s="73" t="s">
        <v>13</v>
      </c>
      <c r="D9" s="32"/>
      <c r="E9" s="32"/>
      <c r="F9" s="73" t="s">
        <v>15</v>
      </c>
      <c r="G9" s="32"/>
      <c r="H9" s="9" t="s">
        <v>18</v>
      </c>
      <c r="I9" s="73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3" t="s">
        <v>26</v>
      </c>
      <c r="R9" s="8"/>
    </row>
    <row r="10" spans="1:26">
      <c r="A10" s="77"/>
      <c r="B10" s="77"/>
      <c r="C10" s="74"/>
      <c r="D10" s="63" t="s">
        <v>72</v>
      </c>
      <c r="E10" s="71" t="s">
        <v>70</v>
      </c>
      <c r="F10" s="74"/>
      <c r="G10" s="72" t="s">
        <v>72</v>
      </c>
      <c r="H10" s="4" t="s">
        <v>17</v>
      </c>
      <c r="I10" s="74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4"/>
      <c r="R10" s="8"/>
    </row>
    <row r="11" spans="1:26">
      <c r="A11" s="77"/>
      <c r="B11" s="77"/>
      <c r="C11" s="74"/>
      <c r="D11" s="33" t="s">
        <v>14</v>
      </c>
      <c r="E11" s="4" t="s">
        <v>14</v>
      </c>
      <c r="F11" s="74"/>
      <c r="G11" s="33" t="s">
        <v>16</v>
      </c>
      <c r="H11" s="6"/>
      <c r="I11" s="74"/>
      <c r="J11" s="6"/>
      <c r="K11" s="6"/>
      <c r="L11" s="12" t="s">
        <v>2</v>
      </c>
      <c r="M11" s="4" t="s">
        <v>17</v>
      </c>
      <c r="N11" s="6"/>
      <c r="O11" s="74"/>
      <c r="R11" s="11"/>
      <c r="T11" s="11"/>
      <c r="U11" s="7"/>
    </row>
    <row r="12" spans="1:26" ht="15.6" customHeight="1" thickBot="1">
      <c r="A12" s="77"/>
      <c r="B12" s="78"/>
      <c r="C12" s="75"/>
      <c r="D12" s="34" t="s">
        <v>2</v>
      </c>
      <c r="E12" s="5" t="s">
        <v>2</v>
      </c>
      <c r="F12" s="75"/>
      <c r="G12" s="34" t="s">
        <v>17</v>
      </c>
      <c r="H12" s="35"/>
      <c r="I12" s="75"/>
      <c r="J12" s="35"/>
      <c r="K12" s="35"/>
      <c r="L12" s="35"/>
      <c r="M12" s="35"/>
      <c r="N12" s="35"/>
      <c r="O12" s="75"/>
      <c r="R12" s="39"/>
      <c r="S12" s="37"/>
      <c r="T12" s="39"/>
      <c r="U12" s="38"/>
      <c r="V12" s="38"/>
      <c r="X12" s="38"/>
      <c r="Y12" s="36"/>
      <c r="Z12" s="8"/>
    </row>
    <row r="13" spans="1:26" s="37" customFormat="1" ht="25.35" customHeight="1">
      <c r="A13" s="40">
        <v>1</v>
      </c>
      <c r="B13" s="65" t="s">
        <v>40</v>
      </c>
      <c r="C13" s="61" t="s">
        <v>79</v>
      </c>
      <c r="D13" s="64">
        <v>45592.95</v>
      </c>
      <c r="E13" s="60" t="s">
        <v>30</v>
      </c>
      <c r="F13" s="60" t="s">
        <v>30</v>
      </c>
      <c r="G13" s="64">
        <v>7324</v>
      </c>
      <c r="H13" s="60">
        <v>134</v>
      </c>
      <c r="I13" s="60">
        <f>G13/H13</f>
        <v>54.656716417910445</v>
      </c>
      <c r="J13" s="60">
        <v>16</v>
      </c>
      <c r="K13" s="60">
        <v>1</v>
      </c>
      <c r="L13" s="64">
        <v>45593</v>
      </c>
      <c r="M13" s="64">
        <v>7324</v>
      </c>
      <c r="N13" s="58">
        <v>43882</v>
      </c>
      <c r="O13" s="41" t="s">
        <v>34</v>
      </c>
      <c r="P13" s="39"/>
      <c r="R13" s="59"/>
      <c r="T13" s="39"/>
      <c r="U13" s="38"/>
      <c r="V13" s="38"/>
      <c r="W13" s="38"/>
      <c r="X13" s="38"/>
      <c r="Y13" s="38"/>
      <c r="Z13" s="39"/>
    </row>
    <row r="14" spans="1:26" s="37" customFormat="1" ht="25.35" customHeight="1">
      <c r="A14" s="40">
        <v>2</v>
      </c>
      <c r="B14" s="65">
        <v>1</v>
      </c>
      <c r="C14" s="61" t="s">
        <v>50</v>
      </c>
      <c r="D14" s="64">
        <v>42236.160000000003</v>
      </c>
      <c r="E14" s="60">
        <v>104146.7</v>
      </c>
      <c r="F14" s="62">
        <f>(D14-E14)/E14</f>
        <v>-0.59445512915915721</v>
      </c>
      <c r="G14" s="64">
        <v>6646</v>
      </c>
      <c r="H14" s="60">
        <v>93</v>
      </c>
      <c r="I14" s="60">
        <f>G14/H14</f>
        <v>71.462365591397855</v>
      </c>
      <c r="J14" s="60">
        <v>11</v>
      </c>
      <c r="K14" s="60">
        <v>4</v>
      </c>
      <c r="L14" s="64">
        <v>613303.66</v>
      </c>
      <c r="M14" s="64">
        <v>98589</v>
      </c>
      <c r="N14" s="58">
        <v>43861</v>
      </c>
      <c r="O14" s="41" t="s">
        <v>27</v>
      </c>
      <c r="P14" s="39"/>
      <c r="R14" s="59"/>
      <c r="T14" s="39"/>
      <c r="U14" s="38"/>
      <c r="V14" s="38"/>
      <c r="W14" s="38"/>
      <c r="X14" s="38"/>
      <c r="Y14" s="38"/>
      <c r="Z14" s="39"/>
    </row>
    <row r="15" spans="1:26" s="37" customFormat="1" ht="25.35" customHeight="1">
      <c r="A15" s="40">
        <v>3</v>
      </c>
      <c r="B15" s="65" t="s">
        <v>40</v>
      </c>
      <c r="C15" s="61" t="s">
        <v>80</v>
      </c>
      <c r="D15" s="64">
        <v>41463</v>
      </c>
      <c r="E15" s="60" t="s">
        <v>30</v>
      </c>
      <c r="F15" s="60" t="s">
        <v>30</v>
      </c>
      <c r="G15" s="64">
        <v>9025</v>
      </c>
      <c r="H15" s="60" t="s">
        <v>30</v>
      </c>
      <c r="I15" s="60" t="s">
        <v>30</v>
      </c>
      <c r="J15" s="60">
        <v>17</v>
      </c>
      <c r="K15" s="60">
        <v>1</v>
      </c>
      <c r="L15" s="64">
        <v>41463</v>
      </c>
      <c r="M15" s="64">
        <v>9025</v>
      </c>
      <c r="N15" s="58">
        <v>43882</v>
      </c>
      <c r="O15" s="41" t="s">
        <v>31</v>
      </c>
      <c r="P15" s="39"/>
      <c r="R15" s="59"/>
      <c r="T15" s="39"/>
      <c r="U15" s="38"/>
      <c r="V15" s="38"/>
      <c r="W15" s="38"/>
      <c r="X15" s="38"/>
      <c r="Y15" s="38"/>
      <c r="Z15" s="39"/>
    </row>
    <row r="16" spans="1:26" s="37" customFormat="1" ht="25.35" customHeight="1">
      <c r="A16" s="40">
        <v>4</v>
      </c>
      <c r="B16" s="65">
        <v>2</v>
      </c>
      <c r="C16" s="61" t="s">
        <v>64</v>
      </c>
      <c r="D16" s="64">
        <v>29153.23</v>
      </c>
      <c r="E16" s="60">
        <v>42270.2</v>
      </c>
      <c r="F16" s="62">
        <f>(D16-E16)/E16</f>
        <v>-0.31031246599259049</v>
      </c>
      <c r="G16" s="64">
        <v>4588</v>
      </c>
      <c r="H16" s="60">
        <v>80</v>
      </c>
      <c r="I16" s="60">
        <f>G16/H16</f>
        <v>57.35</v>
      </c>
      <c r="J16" s="60">
        <v>10</v>
      </c>
      <c r="K16" s="60">
        <v>2</v>
      </c>
      <c r="L16" s="64">
        <v>97186.99</v>
      </c>
      <c r="M16" s="64">
        <v>16050</v>
      </c>
      <c r="N16" s="58">
        <v>43875</v>
      </c>
      <c r="O16" s="41" t="s">
        <v>36</v>
      </c>
      <c r="P16" s="39"/>
      <c r="R16" s="59"/>
      <c r="T16" s="39"/>
      <c r="U16" s="38"/>
      <c r="V16" s="38"/>
      <c r="W16" s="38"/>
      <c r="X16" s="38"/>
      <c r="Y16" s="38"/>
      <c r="Z16" s="39"/>
    </row>
    <row r="17" spans="1:26" s="37" customFormat="1" ht="25.35" customHeight="1">
      <c r="A17" s="40">
        <v>5</v>
      </c>
      <c r="B17" s="65">
        <v>5</v>
      </c>
      <c r="C17" s="68" t="s">
        <v>59</v>
      </c>
      <c r="D17" s="64">
        <v>21631.62</v>
      </c>
      <c r="E17" s="60">
        <v>24388.19</v>
      </c>
      <c r="F17" s="62">
        <f>(D17-E17)/E17</f>
        <v>-0.11302888816267218</v>
      </c>
      <c r="G17" s="64">
        <v>3343</v>
      </c>
      <c r="H17" s="60">
        <v>46</v>
      </c>
      <c r="I17" s="60">
        <f>G17/H17</f>
        <v>72.673913043478265</v>
      </c>
      <c r="J17" s="60">
        <v>9</v>
      </c>
      <c r="K17" s="60">
        <v>3</v>
      </c>
      <c r="L17" s="64">
        <v>86311</v>
      </c>
      <c r="M17" s="64">
        <v>14441</v>
      </c>
      <c r="N17" s="58">
        <v>43868</v>
      </c>
      <c r="O17" s="41" t="s">
        <v>60</v>
      </c>
      <c r="P17" s="39"/>
      <c r="R17" s="59"/>
      <c r="T17" s="39"/>
      <c r="U17" s="38"/>
      <c r="V17" s="38"/>
      <c r="W17" s="38"/>
      <c r="X17" s="38"/>
      <c r="Y17" s="38"/>
      <c r="Z17" s="39"/>
    </row>
    <row r="18" spans="1:26" s="37" customFormat="1" ht="25.35" customHeight="1">
      <c r="A18" s="40">
        <v>6</v>
      </c>
      <c r="B18" s="65">
        <v>4</v>
      </c>
      <c r="C18" s="61" t="s">
        <v>58</v>
      </c>
      <c r="D18" s="64">
        <v>16016</v>
      </c>
      <c r="E18" s="60">
        <v>30650</v>
      </c>
      <c r="F18" s="62">
        <f>(D18-E18)/E18</f>
        <v>-0.47745513866231648</v>
      </c>
      <c r="G18" s="64">
        <v>3445</v>
      </c>
      <c r="H18" s="60">
        <v>83</v>
      </c>
      <c r="I18" s="60">
        <f>G18/H18</f>
        <v>41.506024096385545</v>
      </c>
      <c r="J18" s="60">
        <v>18</v>
      </c>
      <c r="K18" s="60">
        <v>2</v>
      </c>
      <c r="L18" s="64">
        <v>76830</v>
      </c>
      <c r="M18" s="64">
        <v>17471</v>
      </c>
      <c r="N18" s="58">
        <v>43875</v>
      </c>
      <c r="O18" s="41" t="s">
        <v>35</v>
      </c>
      <c r="P18" s="39"/>
      <c r="R18" s="59"/>
      <c r="T18" s="39"/>
      <c r="U18" s="38"/>
      <c r="V18" s="38"/>
      <c r="W18" s="38"/>
      <c r="X18" s="38"/>
      <c r="Y18" s="38"/>
      <c r="Z18" s="39"/>
    </row>
    <row r="19" spans="1:26" s="37" customFormat="1" ht="25.35" customHeight="1">
      <c r="A19" s="40">
        <v>7</v>
      </c>
      <c r="B19" s="65">
        <v>6</v>
      </c>
      <c r="C19" s="68" t="s">
        <v>77</v>
      </c>
      <c r="D19" s="64">
        <v>14322.18</v>
      </c>
      <c r="E19" s="60">
        <v>18610.82</v>
      </c>
      <c r="F19" s="62">
        <f>(D19-E19)/E19</f>
        <v>-0.23043799252262928</v>
      </c>
      <c r="G19" s="64">
        <v>2117</v>
      </c>
      <c r="H19" s="60">
        <v>25</v>
      </c>
      <c r="I19" s="60">
        <f>G19/H19</f>
        <v>84.68</v>
      </c>
      <c r="J19" s="60">
        <v>6</v>
      </c>
      <c r="K19" s="60">
        <v>5</v>
      </c>
      <c r="L19" s="64">
        <v>175563.65</v>
      </c>
      <c r="M19" s="64">
        <v>29146</v>
      </c>
      <c r="N19" s="58">
        <v>43854</v>
      </c>
      <c r="O19" s="41" t="s">
        <v>27</v>
      </c>
      <c r="P19" s="39"/>
      <c r="R19" s="59"/>
      <c r="S19" s="38"/>
      <c r="T19" s="39"/>
      <c r="U19" s="38"/>
      <c r="V19" s="38"/>
      <c r="W19" s="38"/>
      <c r="X19" s="38"/>
      <c r="Y19" s="38"/>
      <c r="Z19" s="39"/>
    </row>
    <row r="20" spans="1:26" s="37" customFormat="1" ht="25.35" customHeight="1">
      <c r="A20" s="40">
        <v>8</v>
      </c>
      <c r="B20" s="65">
        <v>12</v>
      </c>
      <c r="C20" s="61" t="s">
        <v>43</v>
      </c>
      <c r="D20" s="64">
        <v>13374.58</v>
      </c>
      <c r="E20" s="60">
        <v>10481.530000000001</v>
      </c>
      <c r="F20" s="62">
        <f>(D20-E20)/E20</f>
        <v>0.27601409336232391</v>
      </c>
      <c r="G20" s="64">
        <v>2756</v>
      </c>
      <c r="H20" s="60">
        <v>31</v>
      </c>
      <c r="I20" s="60">
        <f>G20/H20</f>
        <v>88.903225806451616</v>
      </c>
      <c r="J20" s="60">
        <v>7</v>
      </c>
      <c r="K20" s="60">
        <v>7</v>
      </c>
      <c r="L20" s="60">
        <v>235094</v>
      </c>
      <c r="M20" s="60">
        <v>48734</v>
      </c>
      <c r="N20" s="58">
        <v>43840</v>
      </c>
      <c r="O20" s="41" t="s">
        <v>34</v>
      </c>
      <c r="P20" s="39"/>
      <c r="R20" s="59"/>
      <c r="S20" s="38"/>
      <c r="T20" s="39"/>
      <c r="U20" s="38"/>
      <c r="V20" s="38"/>
      <c r="W20" s="38"/>
      <c r="X20" s="38"/>
      <c r="Y20" s="38"/>
      <c r="Z20" s="39"/>
    </row>
    <row r="21" spans="1:26" s="37" customFormat="1" ht="25.35" customHeight="1">
      <c r="A21" s="40">
        <v>9</v>
      </c>
      <c r="B21" s="65" t="s">
        <v>40</v>
      </c>
      <c r="C21" s="61" t="s">
        <v>76</v>
      </c>
      <c r="D21" s="64">
        <v>12328</v>
      </c>
      <c r="E21" s="60" t="s">
        <v>30</v>
      </c>
      <c r="F21" s="60" t="s">
        <v>30</v>
      </c>
      <c r="G21" s="64">
        <v>2248</v>
      </c>
      <c r="H21" s="60" t="s">
        <v>30</v>
      </c>
      <c r="I21" s="60" t="s">
        <v>30</v>
      </c>
      <c r="J21" s="60" t="s">
        <v>30</v>
      </c>
      <c r="K21" s="60">
        <v>1</v>
      </c>
      <c r="L21" s="64">
        <v>12328</v>
      </c>
      <c r="M21" s="64">
        <v>2248</v>
      </c>
      <c r="N21" s="58">
        <v>43882</v>
      </c>
      <c r="O21" s="79" t="s">
        <v>75</v>
      </c>
      <c r="P21" s="39"/>
      <c r="R21" s="59"/>
      <c r="T21" s="39"/>
      <c r="U21" s="38"/>
      <c r="V21" s="38"/>
      <c r="W21" s="38"/>
      <c r="X21" s="38"/>
      <c r="Y21" s="38"/>
      <c r="Z21" s="39"/>
    </row>
    <row r="22" spans="1:26" s="37" customFormat="1" ht="25.35" customHeight="1">
      <c r="A22" s="40">
        <v>10</v>
      </c>
      <c r="B22" s="65">
        <v>3</v>
      </c>
      <c r="C22" s="61" t="s">
        <v>67</v>
      </c>
      <c r="D22" s="64">
        <v>11972</v>
      </c>
      <c r="E22" s="60">
        <v>31656</v>
      </c>
      <c r="F22" s="62">
        <f>(D22-E22)/E22</f>
        <v>-0.6218094516047511</v>
      </c>
      <c r="G22" s="64">
        <v>1939</v>
      </c>
      <c r="H22" s="60" t="s">
        <v>30</v>
      </c>
      <c r="I22" s="60" t="s">
        <v>30</v>
      </c>
      <c r="J22" s="60">
        <v>6</v>
      </c>
      <c r="K22" s="60">
        <v>2</v>
      </c>
      <c r="L22" s="64">
        <v>54998</v>
      </c>
      <c r="M22" s="64">
        <v>8573</v>
      </c>
      <c r="N22" s="58">
        <v>43875</v>
      </c>
      <c r="O22" s="41" t="s">
        <v>31</v>
      </c>
      <c r="P22" s="39"/>
      <c r="R22" s="59"/>
      <c r="T22" s="39"/>
      <c r="U22" s="38"/>
      <c r="V22" s="38"/>
      <c r="W22" s="38"/>
      <c r="X22" s="38"/>
      <c r="Y22" s="38"/>
      <c r="Z22" s="39"/>
    </row>
    <row r="23" spans="1:26" ht="25.35" customHeight="1">
      <c r="A23" s="16"/>
      <c r="B23" s="16"/>
      <c r="C23" s="17" t="s">
        <v>29</v>
      </c>
      <c r="D23" s="18">
        <f>SUM(D13:D22)</f>
        <v>248089.71999999997</v>
      </c>
      <c r="E23" s="47">
        <f t="shared" ref="E23:G23" si="0">SUM(E13:E22)</f>
        <v>262203.44</v>
      </c>
      <c r="F23" s="69">
        <f>(D23-E23)/E23</f>
        <v>-5.3827363973562019E-2</v>
      </c>
      <c r="G23" s="47">
        <f t="shared" si="0"/>
        <v>43431</v>
      </c>
      <c r="H23" s="18"/>
      <c r="I23" s="20"/>
      <c r="J23" s="19"/>
      <c r="K23" s="21"/>
      <c r="L23" s="22"/>
      <c r="M23" s="26"/>
      <c r="N23" s="23"/>
      <c r="O23" s="27"/>
      <c r="P23" s="39"/>
      <c r="Q23" s="37"/>
      <c r="R23" s="39"/>
      <c r="S23" s="37"/>
      <c r="T23" s="37"/>
      <c r="U23" s="37"/>
      <c r="V23" s="37"/>
      <c r="X23" s="37"/>
      <c r="Y23" s="37"/>
    </row>
    <row r="24" spans="1:26" ht="14.1" customHeight="1">
      <c r="A24" s="14"/>
      <c r="B24" s="24"/>
      <c r="C24" s="15"/>
      <c r="D24" s="25"/>
      <c r="E24" s="25"/>
      <c r="F24" s="28"/>
      <c r="G24" s="25"/>
      <c r="H24" s="25"/>
      <c r="I24" s="25"/>
      <c r="J24" s="25"/>
      <c r="K24" s="25"/>
      <c r="L24" s="25"/>
      <c r="M24" s="25"/>
      <c r="N24" s="29"/>
      <c r="O24" s="13"/>
      <c r="P24" s="37"/>
      <c r="Q24" s="37"/>
      <c r="R24" s="37"/>
      <c r="S24" s="37"/>
      <c r="T24" s="37"/>
      <c r="U24" s="37"/>
      <c r="V24" s="37"/>
      <c r="X24" s="37"/>
      <c r="Y24" s="37"/>
    </row>
    <row r="25" spans="1:26" s="37" customFormat="1" ht="25.35" customHeight="1">
      <c r="A25" s="40">
        <v>11</v>
      </c>
      <c r="B25" s="65">
        <v>9</v>
      </c>
      <c r="C25" s="68">
        <v>1917</v>
      </c>
      <c r="D25" s="64">
        <v>9572.76</v>
      </c>
      <c r="E25" s="60">
        <v>15438.99</v>
      </c>
      <c r="F25" s="62">
        <f>(D25-E25)/E25</f>
        <v>-0.37996203119504579</v>
      </c>
      <c r="G25" s="64">
        <v>1465</v>
      </c>
      <c r="H25" s="60">
        <v>22</v>
      </c>
      <c r="I25" s="60">
        <f>G25/H25</f>
        <v>66.590909090909093</v>
      </c>
      <c r="J25" s="60">
        <v>7</v>
      </c>
      <c r="K25" s="60">
        <v>7</v>
      </c>
      <c r="L25" s="64">
        <v>441504.28</v>
      </c>
      <c r="M25" s="64">
        <v>72134</v>
      </c>
      <c r="N25" s="58">
        <v>43840</v>
      </c>
      <c r="O25" s="41" t="s">
        <v>27</v>
      </c>
      <c r="P25" s="39"/>
      <c r="R25" s="59"/>
      <c r="T25" s="39"/>
      <c r="U25" s="38"/>
      <c r="V25" s="38"/>
      <c r="W25" s="38"/>
      <c r="X25" s="38"/>
      <c r="Y25" s="38"/>
      <c r="Z25" s="39"/>
    </row>
    <row r="26" spans="1:26" s="37" customFormat="1" ht="25.35" customHeight="1">
      <c r="A26" s="40">
        <v>12</v>
      </c>
      <c r="B26" s="65">
        <v>7</v>
      </c>
      <c r="C26" s="61" t="s">
        <v>68</v>
      </c>
      <c r="D26" s="64">
        <v>8526.11</v>
      </c>
      <c r="E26" s="60">
        <v>18264.04</v>
      </c>
      <c r="F26" s="62">
        <f>(D26-E26)/E26</f>
        <v>-0.53317502589788457</v>
      </c>
      <c r="G26" s="64">
        <v>1484</v>
      </c>
      <c r="H26" s="60">
        <v>40</v>
      </c>
      <c r="I26" s="60">
        <f>G26/H26</f>
        <v>37.1</v>
      </c>
      <c r="J26" s="60" t="s">
        <v>30</v>
      </c>
      <c r="K26" s="60">
        <v>2</v>
      </c>
      <c r="L26" s="64">
        <v>38476.080000000002</v>
      </c>
      <c r="M26" s="64">
        <v>7341</v>
      </c>
      <c r="N26" s="58">
        <v>43875</v>
      </c>
      <c r="O26" s="41" t="s">
        <v>78</v>
      </c>
      <c r="P26" s="39"/>
      <c r="R26" s="59"/>
      <c r="T26" s="39"/>
      <c r="U26" s="38"/>
      <c r="V26" s="38"/>
      <c r="W26" s="38"/>
      <c r="X26" s="38"/>
      <c r="Y26" s="38"/>
      <c r="Z26" s="39"/>
    </row>
    <row r="27" spans="1:26" ht="25.35" customHeight="1">
      <c r="A27" s="40">
        <v>13</v>
      </c>
      <c r="B27" s="65">
        <v>8</v>
      </c>
      <c r="C27" s="68" t="s">
        <v>55</v>
      </c>
      <c r="D27" s="64">
        <v>5605.89</v>
      </c>
      <c r="E27" s="60">
        <v>17030.349999999999</v>
      </c>
      <c r="F27" s="62">
        <f>(D27-E27)/E27</f>
        <v>-0.67082943098644476</v>
      </c>
      <c r="G27" s="64">
        <v>889</v>
      </c>
      <c r="H27" s="60">
        <v>23</v>
      </c>
      <c r="I27" s="31">
        <f>G27/H27</f>
        <v>38.652173913043477</v>
      </c>
      <c r="J27" s="60">
        <v>6</v>
      </c>
      <c r="K27" s="31">
        <v>3</v>
      </c>
      <c r="L27" s="64">
        <v>79501.56</v>
      </c>
      <c r="M27" s="64">
        <v>12742</v>
      </c>
      <c r="N27" s="30">
        <v>43868</v>
      </c>
      <c r="O27" s="41" t="s">
        <v>56</v>
      </c>
      <c r="P27" s="11"/>
      <c r="Q27" s="37"/>
      <c r="R27" s="59"/>
      <c r="S27" s="37"/>
      <c r="T27" s="39"/>
      <c r="U27" s="37"/>
      <c r="V27" s="38"/>
      <c r="W27" s="38"/>
      <c r="X27" s="38"/>
      <c r="Y27" s="38"/>
      <c r="Z27" s="39"/>
    </row>
    <row r="28" spans="1:26" s="37" customFormat="1" ht="25.35" customHeight="1">
      <c r="A28" s="40">
        <v>14</v>
      </c>
      <c r="B28" s="66" t="s">
        <v>40</v>
      </c>
      <c r="C28" s="61" t="s">
        <v>81</v>
      </c>
      <c r="D28" s="64">
        <v>4711</v>
      </c>
      <c r="E28" s="60" t="s">
        <v>30</v>
      </c>
      <c r="F28" s="60" t="s">
        <v>30</v>
      </c>
      <c r="G28" s="64">
        <v>840</v>
      </c>
      <c r="H28" s="60" t="s">
        <v>30</v>
      </c>
      <c r="I28" s="60" t="s">
        <v>30</v>
      </c>
      <c r="J28" s="60">
        <v>15</v>
      </c>
      <c r="K28" s="60">
        <v>1</v>
      </c>
      <c r="L28" s="64">
        <v>4711</v>
      </c>
      <c r="M28" s="64">
        <v>840</v>
      </c>
      <c r="N28" s="58">
        <v>43882</v>
      </c>
      <c r="O28" s="41" t="s">
        <v>31</v>
      </c>
      <c r="P28" s="39"/>
      <c r="R28" s="59"/>
      <c r="T28" s="39"/>
      <c r="V28" s="38"/>
      <c r="W28" s="38"/>
      <c r="X28" s="38"/>
      <c r="Y28" s="38"/>
      <c r="Z28" s="39"/>
    </row>
    <row r="29" spans="1:26" s="37" customFormat="1" ht="25.35" customHeight="1">
      <c r="A29" s="40">
        <v>15</v>
      </c>
      <c r="B29" s="65">
        <v>14</v>
      </c>
      <c r="C29" s="68" t="s">
        <v>47</v>
      </c>
      <c r="D29" s="64">
        <v>4527.9399999999996</v>
      </c>
      <c r="E29" s="60">
        <v>6710.95</v>
      </c>
      <c r="F29" s="62">
        <f>(D29-E29)/E29</f>
        <v>-0.32529075615225866</v>
      </c>
      <c r="G29" s="64">
        <v>734</v>
      </c>
      <c r="H29" s="60">
        <v>13</v>
      </c>
      <c r="I29" s="60">
        <f>G29/H29</f>
        <v>56.46153846153846</v>
      </c>
      <c r="J29" s="60">
        <v>5</v>
      </c>
      <c r="K29" s="60">
        <v>5</v>
      </c>
      <c r="L29" s="64">
        <v>97167.039999999994</v>
      </c>
      <c r="M29" s="64">
        <v>17480</v>
      </c>
      <c r="N29" s="58">
        <v>43854</v>
      </c>
      <c r="O29" s="41" t="s">
        <v>36</v>
      </c>
      <c r="P29" s="39"/>
      <c r="R29" s="59"/>
      <c r="T29" s="39"/>
      <c r="V29" s="38"/>
      <c r="W29" s="38"/>
      <c r="X29" s="38"/>
      <c r="Y29" s="38"/>
      <c r="Z29" s="39"/>
    </row>
    <row r="30" spans="1:26" s="37" customFormat="1" ht="25.35" customHeight="1">
      <c r="A30" s="40">
        <v>16</v>
      </c>
      <c r="B30" s="65">
        <v>15</v>
      </c>
      <c r="C30" s="68" t="s">
        <v>46</v>
      </c>
      <c r="D30" s="64">
        <v>4016.29</v>
      </c>
      <c r="E30" s="60">
        <v>5757.76</v>
      </c>
      <c r="F30" s="62">
        <f>(D30-E30)/E30</f>
        <v>-0.30245616350803095</v>
      </c>
      <c r="G30" s="64">
        <v>806</v>
      </c>
      <c r="H30" s="60">
        <v>12</v>
      </c>
      <c r="I30" s="60">
        <f>G30/H30</f>
        <v>67.166666666666671</v>
      </c>
      <c r="J30" s="60">
        <v>4</v>
      </c>
      <c r="K30" s="60">
        <v>6</v>
      </c>
      <c r="L30" s="64">
        <v>138835.91</v>
      </c>
      <c r="M30" s="64">
        <v>27410</v>
      </c>
      <c r="N30" s="58">
        <v>43847</v>
      </c>
      <c r="O30" s="41" t="s">
        <v>33</v>
      </c>
      <c r="P30" s="39"/>
      <c r="R30" s="59"/>
      <c r="T30" s="39"/>
      <c r="V30" s="38"/>
      <c r="W30" s="38"/>
      <c r="X30" s="38"/>
      <c r="Y30" s="38"/>
      <c r="Z30" s="39"/>
    </row>
    <row r="31" spans="1:26" s="37" customFormat="1" ht="25.35" customHeight="1">
      <c r="A31" s="40">
        <v>17</v>
      </c>
      <c r="B31" s="65">
        <v>18</v>
      </c>
      <c r="C31" s="68" t="s">
        <v>45</v>
      </c>
      <c r="D31" s="64">
        <v>3136.02</v>
      </c>
      <c r="E31" s="60">
        <v>3714.22</v>
      </c>
      <c r="F31" s="62">
        <f>(D31-E31)/E31</f>
        <v>-0.15567198496588783</v>
      </c>
      <c r="G31" s="64">
        <v>520</v>
      </c>
      <c r="H31" s="60">
        <v>8</v>
      </c>
      <c r="I31" s="60">
        <f>G31/H31</f>
        <v>65</v>
      </c>
      <c r="J31" s="60">
        <v>3</v>
      </c>
      <c r="K31" s="60">
        <v>6</v>
      </c>
      <c r="L31" s="64">
        <v>184856.27</v>
      </c>
      <c r="M31" s="64">
        <v>30881</v>
      </c>
      <c r="N31" s="58">
        <v>43847</v>
      </c>
      <c r="O31" s="41" t="s">
        <v>36</v>
      </c>
      <c r="P31" s="39"/>
      <c r="R31" s="59"/>
      <c r="S31" s="38"/>
      <c r="T31" s="39"/>
      <c r="V31" s="38"/>
      <c r="W31" s="38"/>
      <c r="X31" s="38"/>
      <c r="Y31" s="38"/>
      <c r="Z31" s="39"/>
    </row>
    <row r="32" spans="1:26" s="37" customFormat="1" ht="25.35" customHeight="1">
      <c r="A32" s="40">
        <v>18</v>
      </c>
      <c r="B32" s="65">
        <v>20</v>
      </c>
      <c r="C32" s="68" t="s">
        <v>49</v>
      </c>
      <c r="D32" s="64">
        <v>2892</v>
      </c>
      <c r="E32" s="60">
        <v>3512</v>
      </c>
      <c r="F32" s="62">
        <f>(D32-E32)/E32</f>
        <v>-0.17653758542141229</v>
      </c>
      <c r="G32" s="64">
        <v>620</v>
      </c>
      <c r="H32" s="60" t="s">
        <v>30</v>
      </c>
      <c r="I32" s="60" t="s">
        <v>30</v>
      </c>
      <c r="J32" s="60">
        <v>2</v>
      </c>
      <c r="K32" s="60">
        <v>5</v>
      </c>
      <c r="L32" s="64">
        <v>63096</v>
      </c>
      <c r="M32" s="64">
        <v>14028</v>
      </c>
      <c r="N32" s="58">
        <v>43854</v>
      </c>
      <c r="O32" s="41" t="s">
        <v>31</v>
      </c>
      <c r="P32" s="39"/>
      <c r="R32" s="59"/>
      <c r="S32" s="38"/>
      <c r="T32" s="39"/>
      <c r="V32" s="38"/>
      <c r="W32" s="38"/>
      <c r="X32" s="38"/>
      <c r="Y32" s="38"/>
      <c r="Z32" s="39"/>
    </row>
    <row r="33" spans="1:27" s="37" customFormat="1" ht="25.35" customHeight="1">
      <c r="A33" s="40">
        <v>19</v>
      </c>
      <c r="B33" s="65">
        <v>10</v>
      </c>
      <c r="C33" s="61" t="s">
        <v>41</v>
      </c>
      <c r="D33" s="64">
        <v>2733.09</v>
      </c>
      <c r="E33" s="60">
        <v>13805.96</v>
      </c>
      <c r="F33" s="62">
        <f>(D33-E33)/E33</f>
        <v>-0.80203549771258209</v>
      </c>
      <c r="G33" s="64">
        <v>441</v>
      </c>
      <c r="H33" s="60">
        <v>9</v>
      </c>
      <c r="I33" s="60">
        <f>G33/H33</f>
        <v>49</v>
      </c>
      <c r="J33" s="60" t="s">
        <v>30</v>
      </c>
      <c r="K33" s="60">
        <v>8</v>
      </c>
      <c r="L33" s="64">
        <v>873459</v>
      </c>
      <c r="M33" s="64">
        <v>146692</v>
      </c>
      <c r="N33" s="58">
        <v>43833</v>
      </c>
      <c r="O33" s="41" t="s">
        <v>42</v>
      </c>
      <c r="P33" s="39"/>
      <c r="R33" s="59"/>
      <c r="T33" s="39"/>
      <c r="V33" s="38"/>
      <c r="W33" s="38"/>
      <c r="X33" s="38"/>
      <c r="Y33" s="38"/>
      <c r="Z33" s="39"/>
    </row>
    <row r="34" spans="1:27" s="37" customFormat="1" ht="25.35" customHeight="1">
      <c r="A34" s="40">
        <v>20</v>
      </c>
      <c r="B34" s="65">
        <v>19</v>
      </c>
      <c r="C34" s="61" t="s">
        <v>38</v>
      </c>
      <c r="D34" s="64">
        <v>2725.7</v>
      </c>
      <c r="E34" s="60">
        <v>3561.55</v>
      </c>
      <c r="F34" s="62">
        <f>(D34-E34)/E34</f>
        <v>-0.23468714464208007</v>
      </c>
      <c r="G34" s="64">
        <v>553</v>
      </c>
      <c r="H34" s="60">
        <v>8</v>
      </c>
      <c r="I34" s="60">
        <f>G34/H34</f>
        <v>69.125</v>
      </c>
      <c r="J34" s="60">
        <v>3</v>
      </c>
      <c r="K34" s="60">
        <v>9</v>
      </c>
      <c r="L34" s="64">
        <v>882457</v>
      </c>
      <c r="M34" s="64">
        <v>173836</v>
      </c>
      <c r="N34" s="58">
        <v>43824</v>
      </c>
      <c r="O34" s="41" t="s">
        <v>39</v>
      </c>
      <c r="P34" s="39"/>
      <c r="R34" s="59"/>
      <c r="S34" s="38"/>
      <c r="T34" s="39"/>
      <c r="V34" s="38"/>
      <c r="W34" s="38"/>
      <c r="X34" s="38"/>
      <c r="Y34" s="38"/>
      <c r="Z34" s="39"/>
    </row>
    <row r="35" spans="1:27" s="37" customFormat="1" ht="25.35" customHeight="1">
      <c r="A35" s="45"/>
      <c r="B35" s="45"/>
      <c r="C35" s="46" t="s">
        <v>32</v>
      </c>
      <c r="D35" s="47">
        <f>SUM(D23:D34)</f>
        <v>296536.52</v>
      </c>
      <c r="E35" s="47">
        <f t="shared" ref="E35:G35" si="1">SUM(E23:E34)</f>
        <v>349999.25999999995</v>
      </c>
      <c r="F35" s="69">
        <f>(D35-E35)/E35</f>
        <v>-0.15275100867356103</v>
      </c>
      <c r="G35" s="47">
        <f t="shared" si="1"/>
        <v>51783</v>
      </c>
      <c r="H35" s="47"/>
      <c r="I35" s="49"/>
      <c r="J35" s="48"/>
      <c r="K35" s="50"/>
      <c r="L35" s="51"/>
      <c r="M35" s="55"/>
      <c r="N35" s="52"/>
      <c r="O35" s="56"/>
      <c r="R35" s="39"/>
    </row>
    <row r="36" spans="1:27" s="37" customFormat="1" ht="14.1" customHeight="1">
      <c r="A36" s="43"/>
      <c r="B36" s="53"/>
      <c r="C36" s="44"/>
      <c r="D36" s="54"/>
      <c r="E36" s="54"/>
      <c r="F36" s="67"/>
      <c r="G36" s="54"/>
      <c r="H36" s="54"/>
      <c r="I36" s="54"/>
      <c r="J36" s="54"/>
      <c r="K36" s="54"/>
      <c r="L36" s="54"/>
      <c r="M36" s="54"/>
      <c r="N36" s="57"/>
      <c r="O36" s="42"/>
    </row>
    <row r="37" spans="1:27" s="37" customFormat="1" ht="25.35" customHeight="1">
      <c r="A37" s="40">
        <v>21</v>
      </c>
      <c r="B37" s="65">
        <v>22</v>
      </c>
      <c r="C37" s="61" t="s">
        <v>44</v>
      </c>
      <c r="D37" s="64">
        <v>2235.6799999999998</v>
      </c>
      <c r="E37" s="60">
        <v>3269.32</v>
      </c>
      <c r="F37" s="62">
        <f>(D37-E37)/E37</f>
        <v>-0.3161636058874629</v>
      </c>
      <c r="G37" s="64">
        <v>370</v>
      </c>
      <c r="H37" s="60">
        <v>7</v>
      </c>
      <c r="I37" s="60">
        <f>G37/H37</f>
        <v>52.857142857142854</v>
      </c>
      <c r="J37" s="60">
        <v>3</v>
      </c>
      <c r="K37" s="60">
        <v>7</v>
      </c>
      <c r="L37" s="64">
        <v>97355</v>
      </c>
      <c r="M37" s="64">
        <v>16587</v>
      </c>
      <c r="N37" s="58">
        <v>43840</v>
      </c>
      <c r="O37" s="41" t="s">
        <v>34</v>
      </c>
      <c r="P37" s="39"/>
      <c r="R37" s="59"/>
      <c r="T37" s="39"/>
      <c r="V37" s="38"/>
      <c r="W37" s="38"/>
      <c r="X37" s="38"/>
      <c r="Y37" s="38"/>
      <c r="Z37" s="39"/>
    </row>
    <row r="38" spans="1:27" s="37" customFormat="1" ht="25.35" customHeight="1">
      <c r="A38" s="40">
        <v>22</v>
      </c>
      <c r="B38" s="65">
        <v>11</v>
      </c>
      <c r="C38" s="61" t="s">
        <v>63</v>
      </c>
      <c r="D38" s="64">
        <v>1940.33</v>
      </c>
      <c r="E38" s="60">
        <v>11384.57</v>
      </c>
      <c r="F38" s="62">
        <f>(D38-E38)/E38</f>
        <v>-0.8295649286709994</v>
      </c>
      <c r="G38" s="64">
        <v>316</v>
      </c>
      <c r="H38" s="60">
        <v>9</v>
      </c>
      <c r="I38" s="60">
        <f>G38/H38</f>
        <v>35.111111111111114</v>
      </c>
      <c r="J38" s="60">
        <v>6</v>
      </c>
      <c r="K38" s="60">
        <v>2</v>
      </c>
      <c r="L38" s="64">
        <v>17211</v>
      </c>
      <c r="M38" s="64">
        <v>2961</v>
      </c>
      <c r="N38" s="58">
        <v>43875</v>
      </c>
      <c r="O38" s="41" t="s">
        <v>34</v>
      </c>
      <c r="P38" s="39"/>
      <c r="R38" s="59"/>
      <c r="T38" s="39"/>
      <c r="V38" s="38"/>
      <c r="W38" s="38"/>
      <c r="X38" s="38"/>
      <c r="Y38" s="38"/>
      <c r="Z38" s="39"/>
    </row>
    <row r="39" spans="1:27" s="37" customFormat="1" ht="23.25" customHeight="1">
      <c r="A39" s="40">
        <v>23</v>
      </c>
      <c r="B39" s="65" t="s">
        <v>40</v>
      </c>
      <c r="C39" s="61" t="s">
        <v>82</v>
      </c>
      <c r="D39" s="64">
        <v>1913</v>
      </c>
      <c r="E39" s="60" t="s">
        <v>30</v>
      </c>
      <c r="F39" s="60" t="s">
        <v>30</v>
      </c>
      <c r="G39" s="64">
        <v>340</v>
      </c>
      <c r="H39" s="60">
        <v>21</v>
      </c>
      <c r="I39" s="60">
        <f>G39/H39</f>
        <v>16.19047619047619</v>
      </c>
      <c r="J39" s="60">
        <v>11</v>
      </c>
      <c r="K39" s="60">
        <v>1</v>
      </c>
      <c r="L39" s="64">
        <v>1913</v>
      </c>
      <c r="M39" s="64">
        <v>340</v>
      </c>
      <c r="N39" s="58">
        <v>43882</v>
      </c>
      <c r="O39" s="41" t="s">
        <v>35</v>
      </c>
      <c r="P39" s="39"/>
      <c r="R39" s="59"/>
      <c r="T39" s="39"/>
      <c r="V39" s="38"/>
      <c r="W39" s="38"/>
      <c r="X39" s="38"/>
      <c r="Y39" s="38"/>
      <c r="Z39" s="39"/>
    </row>
    <row r="40" spans="1:27" s="37" customFormat="1" ht="25.35" customHeight="1">
      <c r="A40" s="40">
        <v>24</v>
      </c>
      <c r="B40" s="65">
        <v>17</v>
      </c>
      <c r="C40" s="61" t="s">
        <v>51</v>
      </c>
      <c r="D40" s="64">
        <v>1618.86</v>
      </c>
      <c r="E40" s="60">
        <v>3849.73</v>
      </c>
      <c r="F40" s="62">
        <f>(D40-E40)/E40</f>
        <v>-0.57948739262233973</v>
      </c>
      <c r="G40" s="64">
        <v>336</v>
      </c>
      <c r="H40" s="60">
        <v>7</v>
      </c>
      <c r="I40" s="60">
        <f>G40/H40</f>
        <v>48</v>
      </c>
      <c r="J40" s="60">
        <v>3</v>
      </c>
      <c r="K40" s="60">
        <v>4</v>
      </c>
      <c r="L40" s="64">
        <v>52492.55</v>
      </c>
      <c r="M40" s="64">
        <v>11808</v>
      </c>
      <c r="N40" s="58">
        <v>43861</v>
      </c>
      <c r="O40" s="41" t="s">
        <v>27</v>
      </c>
      <c r="P40" s="39"/>
      <c r="R40" s="59"/>
      <c r="T40" s="39"/>
      <c r="V40" s="38"/>
      <c r="W40" s="38"/>
      <c r="X40" s="38"/>
      <c r="Y40" s="38"/>
      <c r="Z40" s="39"/>
    </row>
    <row r="41" spans="1:27" s="37" customFormat="1" ht="25.35" customHeight="1">
      <c r="A41" s="40">
        <v>25</v>
      </c>
      <c r="B41" s="65">
        <v>32</v>
      </c>
      <c r="C41" s="61" t="s">
        <v>53</v>
      </c>
      <c r="D41" s="64">
        <v>1350</v>
      </c>
      <c r="E41" s="60">
        <v>787</v>
      </c>
      <c r="F41" s="62">
        <f>(D41-E41)/E41</f>
        <v>0.71537484116899619</v>
      </c>
      <c r="G41" s="64">
        <v>299</v>
      </c>
      <c r="H41" s="60">
        <v>9</v>
      </c>
      <c r="I41" s="60">
        <f>G41/H41</f>
        <v>33.222222222222221</v>
      </c>
      <c r="J41" s="60">
        <v>4</v>
      </c>
      <c r="K41" s="60" t="s">
        <v>30</v>
      </c>
      <c r="L41" s="64">
        <v>20384.62</v>
      </c>
      <c r="M41" s="64">
        <v>4528</v>
      </c>
      <c r="N41" s="58">
        <v>43840</v>
      </c>
      <c r="O41" s="41" t="s">
        <v>54</v>
      </c>
      <c r="P41" s="39"/>
      <c r="R41" s="59"/>
      <c r="T41" s="39"/>
      <c r="V41" s="38"/>
      <c r="W41" s="38"/>
      <c r="X41" s="38"/>
      <c r="Y41" s="38"/>
      <c r="Z41" s="39"/>
    </row>
    <row r="42" spans="1:27" s="37" customFormat="1" ht="25.35" customHeight="1">
      <c r="A42" s="40">
        <v>26</v>
      </c>
      <c r="B42" s="65">
        <v>24</v>
      </c>
      <c r="C42" s="68" t="s">
        <v>57</v>
      </c>
      <c r="D42" s="64">
        <v>1328.9</v>
      </c>
      <c r="E42" s="60">
        <v>2876.4</v>
      </c>
      <c r="F42" s="62">
        <f>(D42-E42)/E42</f>
        <v>-0.53799888749826175</v>
      </c>
      <c r="G42" s="64">
        <v>204</v>
      </c>
      <c r="H42" s="60">
        <v>5</v>
      </c>
      <c r="I42" s="60">
        <f>G42/H42</f>
        <v>40.799999999999997</v>
      </c>
      <c r="J42" s="60">
        <v>1</v>
      </c>
      <c r="K42" s="60">
        <v>3</v>
      </c>
      <c r="L42" s="64">
        <v>15033.96</v>
      </c>
      <c r="M42" s="64">
        <v>2338</v>
      </c>
      <c r="N42" s="58">
        <v>43868</v>
      </c>
      <c r="O42" s="41" t="s">
        <v>27</v>
      </c>
      <c r="P42" s="39"/>
      <c r="R42" s="59"/>
      <c r="T42" s="39"/>
      <c r="V42" s="38"/>
      <c r="W42" s="38"/>
      <c r="X42" s="38"/>
      <c r="Y42" s="38"/>
      <c r="Z42" s="39"/>
    </row>
    <row r="43" spans="1:27" s="37" customFormat="1" ht="25.35" customHeight="1">
      <c r="A43" s="40">
        <v>27</v>
      </c>
      <c r="B43" s="65">
        <v>16</v>
      </c>
      <c r="C43" s="61" t="s">
        <v>52</v>
      </c>
      <c r="D43" s="64">
        <v>1237.18</v>
      </c>
      <c r="E43" s="60">
        <v>3979.78</v>
      </c>
      <c r="F43" s="62">
        <f>(D43-E43)/E43</f>
        <v>-0.68913357019734767</v>
      </c>
      <c r="G43" s="64">
        <v>199</v>
      </c>
      <c r="H43" s="60">
        <v>3</v>
      </c>
      <c r="I43" s="60">
        <f>G43/H43</f>
        <v>66.333333333333329</v>
      </c>
      <c r="J43" s="60">
        <v>1</v>
      </c>
      <c r="K43" s="60">
        <v>4</v>
      </c>
      <c r="L43" s="64">
        <v>53065</v>
      </c>
      <c r="M43" s="64">
        <v>8715</v>
      </c>
      <c r="N43" s="58">
        <v>43861</v>
      </c>
      <c r="O43" s="41" t="s">
        <v>34</v>
      </c>
      <c r="P43" s="39"/>
      <c r="R43" s="59"/>
      <c r="T43" s="39"/>
      <c r="U43" s="38"/>
      <c r="V43" s="38"/>
      <c r="W43" s="38"/>
      <c r="X43" s="38"/>
      <c r="Y43" s="38"/>
      <c r="Z43" s="39"/>
    </row>
    <row r="44" spans="1:27" s="37" customFormat="1" ht="25.35" customHeight="1">
      <c r="A44" s="40">
        <v>28</v>
      </c>
      <c r="B44" s="65">
        <v>30</v>
      </c>
      <c r="C44" s="61" t="s">
        <v>37</v>
      </c>
      <c r="D44" s="64">
        <v>1153</v>
      </c>
      <c r="E44" s="60">
        <v>1035</v>
      </c>
      <c r="F44" s="62">
        <f>(D44-E44)/E44</f>
        <v>0.11400966183574879</v>
      </c>
      <c r="G44" s="64">
        <v>252</v>
      </c>
      <c r="H44" s="60">
        <v>4</v>
      </c>
      <c r="I44" s="60">
        <f>G44/H44</f>
        <v>63</v>
      </c>
      <c r="J44" s="60">
        <v>2</v>
      </c>
      <c r="K44" s="60">
        <v>12</v>
      </c>
      <c r="L44" s="64">
        <v>43858</v>
      </c>
      <c r="M44" s="64">
        <v>8204</v>
      </c>
      <c r="N44" s="58">
        <v>43805</v>
      </c>
      <c r="O44" s="41" t="s">
        <v>35</v>
      </c>
      <c r="P44" s="39"/>
      <c r="R44" s="59"/>
      <c r="T44" s="39"/>
      <c r="U44" s="38"/>
      <c r="V44" s="38"/>
      <c r="W44" s="38"/>
      <c r="X44" s="38"/>
      <c r="Y44" s="38"/>
      <c r="Z44" s="39"/>
    </row>
    <row r="45" spans="1:27" s="37" customFormat="1" ht="25.35" customHeight="1">
      <c r="A45" s="40">
        <v>29</v>
      </c>
      <c r="B45" s="65">
        <v>31</v>
      </c>
      <c r="C45" s="68" t="s">
        <v>66</v>
      </c>
      <c r="D45" s="64">
        <v>531</v>
      </c>
      <c r="E45" s="60">
        <v>1023</v>
      </c>
      <c r="F45" s="62">
        <f>(D45-E45)/E45</f>
        <v>-0.48093841642228741</v>
      </c>
      <c r="G45" s="64">
        <v>112</v>
      </c>
      <c r="H45" s="60">
        <v>3</v>
      </c>
      <c r="I45" s="60">
        <f>G45/H45</f>
        <v>37.333333333333336</v>
      </c>
      <c r="J45" s="60">
        <v>2</v>
      </c>
      <c r="K45" s="60">
        <v>3</v>
      </c>
      <c r="L45" s="64">
        <v>2549</v>
      </c>
      <c r="M45" s="64">
        <v>568</v>
      </c>
      <c r="N45" s="58">
        <v>43868</v>
      </c>
      <c r="O45" s="41" t="s">
        <v>35</v>
      </c>
      <c r="P45" s="39"/>
      <c r="R45" s="59"/>
      <c r="T45" s="39"/>
      <c r="U45" s="38"/>
      <c r="V45" s="38"/>
      <c r="W45" s="38"/>
      <c r="X45" s="38"/>
      <c r="Y45" s="38"/>
      <c r="Z45" s="39"/>
    </row>
    <row r="46" spans="1:27" s="37" customFormat="1" ht="25.35" customHeight="1">
      <c r="A46" s="40">
        <v>30</v>
      </c>
      <c r="B46" s="65">
        <v>34</v>
      </c>
      <c r="C46" s="68" t="s">
        <v>61</v>
      </c>
      <c r="D46" s="64">
        <v>509.9</v>
      </c>
      <c r="E46" s="60">
        <v>288</v>
      </c>
      <c r="F46" s="62">
        <f>(D46-E46)/E46</f>
        <v>0.77048611111111098</v>
      </c>
      <c r="G46" s="64">
        <v>99</v>
      </c>
      <c r="H46" s="60">
        <v>17</v>
      </c>
      <c r="I46" s="60">
        <f>G46/H46</f>
        <v>5.8235294117647056</v>
      </c>
      <c r="J46" s="60">
        <v>5</v>
      </c>
      <c r="K46" s="60">
        <v>3</v>
      </c>
      <c r="L46" s="64">
        <v>2822.34</v>
      </c>
      <c r="M46" s="64">
        <v>569</v>
      </c>
      <c r="N46" s="58">
        <v>43868</v>
      </c>
      <c r="O46" s="41" t="s">
        <v>54</v>
      </c>
      <c r="P46" s="39"/>
      <c r="R46" s="59"/>
      <c r="T46" s="39"/>
      <c r="U46" s="38"/>
      <c r="V46" s="38"/>
      <c r="W46" s="38"/>
      <c r="X46" s="38"/>
      <c r="Y46" s="38"/>
      <c r="Z46" s="39"/>
      <c r="AA46" s="38"/>
    </row>
    <row r="47" spans="1:27" s="37" customFormat="1" ht="25.35" customHeight="1">
      <c r="A47" s="45"/>
      <c r="B47" s="45"/>
      <c r="C47" s="46" t="s">
        <v>62</v>
      </c>
      <c r="D47" s="47">
        <f>SUM(D35:D46)</f>
        <v>310354.37000000005</v>
      </c>
      <c r="E47" s="47">
        <f t="shared" ref="E47:G47" si="2">SUM(E35:E46)</f>
        <v>378492.06</v>
      </c>
      <c r="F47" s="69">
        <f>(D47-E47)/E47</f>
        <v>-0.18002409350410137</v>
      </c>
      <c r="G47" s="47">
        <f t="shared" si="2"/>
        <v>54310</v>
      </c>
      <c r="H47" s="47"/>
      <c r="I47" s="49"/>
      <c r="J47" s="48"/>
      <c r="K47" s="50"/>
      <c r="L47" s="51"/>
      <c r="M47" s="55"/>
      <c r="N47" s="52"/>
      <c r="O47" s="56"/>
      <c r="R47" s="39"/>
    </row>
    <row r="48" spans="1:27" s="37" customFormat="1" ht="14.1" customHeight="1">
      <c r="A48" s="43"/>
      <c r="B48" s="53"/>
      <c r="C48" s="44"/>
      <c r="D48" s="54"/>
      <c r="E48" s="54"/>
      <c r="F48" s="70"/>
      <c r="G48" s="54"/>
      <c r="H48" s="54"/>
      <c r="I48" s="54"/>
      <c r="J48" s="54"/>
      <c r="K48" s="54"/>
      <c r="L48" s="54"/>
      <c r="M48" s="54"/>
      <c r="N48" s="57"/>
      <c r="O48" s="42"/>
    </row>
    <row r="49" spans="1:27" s="37" customFormat="1" ht="25.35" customHeight="1">
      <c r="A49" s="40">
        <v>31</v>
      </c>
      <c r="B49" s="65">
        <v>27</v>
      </c>
      <c r="C49" s="68" t="s">
        <v>48</v>
      </c>
      <c r="D49" s="64">
        <v>295</v>
      </c>
      <c r="E49" s="60">
        <v>1692.7</v>
      </c>
      <c r="F49" s="62">
        <f>(D49-E49)/E49</f>
        <v>-0.82572221894015474</v>
      </c>
      <c r="G49" s="64">
        <v>61</v>
      </c>
      <c r="H49" s="60">
        <v>2</v>
      </c>
      <c r="I49" s="60">
        <f>G49/H49</f>
        <v>30.5</v>
      </c>
      <c r="J49" s="60">
        <v>1</v>
      </c>
      <c r="K49" s="60">
        <v>5</v>
      </c>
      <c r="L49" s="64">
        <v>48033.54</v>
      </c>
      <c r="M49" s="64">
        <v>8172</v>
      </c>
      <c r="N49" s="58">
        <v>43854</v>
      </c>
      <c r="O49" s="41" t="s">
        <v>27</v>
      </c>
      <c r="P49" s="39"/>
      <c r="R49" s="59"/>
      <c r="T49" s="39"/>
      <c r="U49" s="38"/>
      <c r="V49" s="38"/>
      <c r="W49" s="38"/>
      <c r="X49" s="38"/>
      <c r="Y49" s="38"/>
      <c r="Z49" s="39"/>
      <c r="AA49" s="38"/>
    </row>
    <row r="50" spans="1:27" s="37" customFormat="1" ht="25.35" customHeight="1">
      <c r="A50" s="40">
        <v>32</v>
      </c>
      <c r="B50" s="65">
        <v>23</v>
      </c>
      <c r="C50" s="61" t="s">
        <v>65</v>
      </c>
      <c r="D50" s="64">
        <v>211</v>
      </c>
      <c r="E50" s="60">
        <v>2946</v>
      </c>
      <c r="F50" s="62">
        <f>(D50-E50)/E50</f>
        <v>-0.92837746096401896</v>
      </c>
      <c r="G50" s="64">
        <v>41</v>
      </c>
      <c r="H50" s="60">
        <v>3</v>
      </c>
      <c r="I50" s="60">
        <f>G50/H50</f>
        <v>13.666666666666666</v>
      </c>
      <c r="J50" s="60">
        <v>2</v>
      </c>
      <c r="K50" s="60">
        <v>2</v>
      </c>
      <c r="L50" s="64">
        <v>3908</v>
      </c>
      <c r="M50" s="64">
        <v>754</v>
      </c>
      <c r="N50" s="58">
        <v>43875</v>
      </c>
      <c r="O50" s="41" t="s">
        <v>35</v>
      </c>
      <c r="P50" s="39"/>
      <c r="R50" s="59"/>
      <c r="T50" s="39"/>
      <c r="U50" s="38"/>
      <c r="V50" s="38"/>
      <c r="W50" s="38"/>
      <c r="X50" s="38"/>
      <c r="Y50" s="38"/>
      <c r="Z50" s="39"/>
      <c r="AA50" s="38"/>
    </row>
    <row r="51" spans="1:27" ht="25.35" customHeight="1">
      <c r="A51" s="16"/>
      <c r="B51" s="16"/>
      <c r="C51" s="46" t="s">
        <v>83</v>
      </c>
      <c r="D51" s="18">
        <f>SUM(D47:D50)</f>
        <v>310860.37000000005</v>
      </c>
      <c r="E51" s="47">
        <f>SUM(E47:E50)</f>
        <v>383130.76</v>
      </c>
      <c r="F51" s="69">
        <f>(D51-E51)/E51</f>
        <v>-0.18863113470711659</v>
      </c>
      <c r="G51" s="47">
        <f>SUM(G47:G50)</f>
        <v>54412</v>
      </c>
      <c r="H51" s="18"/>
      <c r="I51" s="20"/>
      <c r="J51" s="19"/>
      <c r="K51" s="21"/>
      <c r="L51" s="22"/>
      <c r="M51" s="26"/>
      <c r="N51" s="23"/>
      <c r="O51" s="27"/>
      <c r="Q51" s="37"/>
      <c r="R51" s="37"/>
      <c r="S51" s="37"/>
      <c r="T51" s="37"/>
      <c r="U51" s="37"/>
      <c r="Y51" s="37"/>
    </row>
    <row r="52" spans="1:27" ht="23.1" customHeight="1">
      <c r="V52" s="37"/>
    </row>
    <row r="53" spans="1:27" ht="17.25" customHeight="1">
      <c r="P53" s="37"/>
      <c r="Z53" s="37"/>
    </row>
    <row r="67" spans="16:18">
      <c r="R67" s="11"/>
    </row>
    <row r="70" spans="16:18">
      <c r="P70" s="11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</cp:lastModifiedBy>
  <cp:lastPrinted>2016-09-19T08:07:15Z</cp:lastPrinted>
  <dcterms:created xsi:type="dcterms:W3CDTF">2014-10-03T07:40:56Z</dcterms:created>
  <dcterms:modified xsi:type="dcterms:W3CDTF">2020-02-24T14:28:17Z</dcterms:modified>
</cp:coreProperties>
</file>