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"/>
    </mc:Choice>
  </mc:AlternateContent>
  <xr:revisionPtr revIDLastSave="0" documentId="13_ncr:1_{EFA2FF4E-CAF6-43EE-AA6C-0BFDA8A53FFC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E47" i="1"/>
  <c r="D47" i="1"/>
  <c r="F35" i="1"/>
  <c r="E35" i="1"/>
  <c r="D35" i="1"/>
  <c r="F23" i="1"/>
  <c r="E23" i="1"/>
  <c r="G23" i="1"/>
  <c r="G35" i="1" s="1"/>
  <c r="G47" i="1" s="1"/>
  <c r="D23" i="1"/>
  <c r="I43" i="1" l="1"/>
  <c r="I28" i="1"/>
  <c r="I45" i="1"/>
  <c r="I26" i="1" l="1"/>
  <c r="I13" i="1"/>
  <c r="F15" i="1" l="1"/>
  <c r="F21" i="1"/>
  <c r="F17" i="1"/>
  <c r="F18" i="1"/>
  <c r="F19" i="1"/>
  <c r="F20" i="1"/>
  <c r="F25" i="1"/>
  <c r="F22" i="1"/>
  <c r="F29" i="1"/>
  <c r="F30" i="1"/>
  <c r="F27" i="1"/>
  <c r="F31" i="1"/>
  <c r="F33" i="1"/>
  <c r="F40" i="1"/>
  <c r="F38" i="1"/>
  <c r="F39" i="1"/>
  <c r="F34" i="1"/>
  <c r="F41" i="1"/>
  <c r="F32" i="1"/>
  <c r="F42" i="1"/>
  <c r="F37" i="1"/>
  <c r="F44" i="1"/>
  <c r="I15" i="1" l="1"/>
  <c r="I21" i="1"/>
  <c r="I25" i="1"/>
  <c r="I29" i="1"/>
  <c r="I19" i="1"/>
  <c r="I18" i="1"/>
  <c r="I20" i="1"/>
  <c r="I17" i="1"/>
  <c r="F46" i="1"/>
  <c r="I34" i="1" l="1"/>
  <c r="F14" i="1" l="1"/>
  <c r="I38" i="1" l="1"/>
  <c r="I14" i="1"/>
  <c r="I40" i="1" l="1"/>
  <c r="I39" i="1"/>
  <c r="I32" i="1" l="1"/>
  <c r="I42" i="1" l="1"/>
  <c r="I37" i="1"/>
  <c r="I27" i="1"/>
  <c r="I22" i="1"/>
  <c r="I41" i="1" l="1"/>
  <c r="I33" i="1"/>
  <c r="I46" i="1" l="1"/>
  <c r="I44" i="1" l="1"/>
</calcChain>
</file>

<file path=xl/sharedStrings.xml><?xml version="1.0" encoding="utf-8"?>
<sst xmlns="http://schemas.openxmlformats.org/spreadsheetml/2006/main" count="139" uniqueCount="85">
  <si>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</si>
  <si>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</si>
  <si>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</si>
  <si>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</si>
  <si>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</si>
  <si>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</si>
  <si>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</si>
  <si>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</si>
  <si>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</si>
  <si>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</si>
  <si>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</si>
  <si>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</si>
  <si>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</si>
  <si>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</si>
  <si>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</si>
  <si>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</si>
  <si>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</si>
  <si>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</si>
  <si>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</si>
  <si>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</si>
  <si>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</si>
  <si>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</si>
  <si>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</si>
  <si>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</si>
  <si>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</si>
  <si>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</si>
  <si>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</si>
  <si>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</si>
  <si>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</si>
  <si>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</si>
  <si>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</si>
  <si>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</si>
  <si>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</si>
  <si>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</si>
  <si>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</si>
  <si>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Total (20)</t>
  </si>
  <si>
    <t>N</t>
  </si>
  <si>
    <t>Theatrical Film Distribution</t>
  </si>
  <si>
    <t>Grenlandija: Išlikimas (Greenland)</t>
  </si>
  <si>
    <t>Dukine Film Distribution / Universal Pictures</t>
  </si>
  <si>
    <t>Palm Springs (Palm Springs)</t>
  </si>
  <si>
    <t>Tenet (Tenet)</t>
  </si>
  <si>
    <t>Troliai 2 (Trolls World Tour)</t>
  </si>
  <si>
    <t>Advokatas</t>
  </si>
  <si>
    <t>Naratyvas</t>
  </si>
  <si>
    <t>After. Kai mes abejojom (After We Collided)</t>
  </si>
  <si>
    <t>Mulan (Mulan)</t>
  </si>
  <si>
    <t>Pilis</t>
  </si>
  <si>
    <t>Artbox</t>
  </si>
  <si>
    <t>Skubis Du! (Scoob)</t>
  </si>
  <si>
    <t>Antebellum: Išrinktoji (Antebellum)</t>
  </si>
  <si>
    <t>Deivido Koperfildo istorija (Personal History of David Copperfield)</t>
  </si>
  <si>
    <t>Švytinti tamsoje (Radioactive)</t>
  </si>
  <si>
    <t>Nuostabi epocha (La Belle Epoque)</t>
  </si>
  <si>
    <t>Atsiminimai iš Italijos (Made in Italy)</t>
  </si>
  <si>
    <t>Lesė grįžta (Lassie Come Home)</t>
  </si>
  <si>
    <t>Strelcovas (Стрельцов)</t>
  </si>
  <si>
    <t>Didžiapėdžio vaikis 2 (Bigfoot family)</t>
  </si>
  <si>
    <t>Lizdas (The Nest)</t>
  </si>
  <si>
    <t>Sapnū kūrėjai (Dreambuilders)</t>
  </si>
  <si>
    <t>Sąžiningas vagišius (Honest Thief)</t>
  </si>
  <si>
    <t>Skyrybų klubas (Divorce Club)</t>
  </si>
  <si>
    <t>Kino pasaka</t>
  </si>
  <si>
    <t>October 16 - 22</t>
  </si>
  <si>
    <t>Spalio 16 - 22 d.</t>
  </si>
  <si>
    <t>Amžinybė tarp mūsų (Endless)</t>
  </si>
  <si>
    <t>Best Film</t>
  </si>
  <si>
    <t>Tobula žmona (La bonne épouse)</t>
  </si>
  <si>
    <t>Matyk kaip aš (Смотри как я)</t>
  </si>
  <si>
    <t>October 23 - 29 Lithuanian top</t>
  </si>
  <si>
    <t>Spalio 23 - 29 d. Lietuvos kino teatruose rodytų filmų topas</t>
  </si>
  <si>
    <t>October 23 - 29</t>
  </si>
  <si>
    <t>Spalio 23 - 29 d.</t>
  </si>
  <si>
    <t>Moterys meluoja geriau. Robertėlis: antroji banga</t>
  </si>
  <si>
    <t>Singing fish</t>
  </si>
  <si>
    <t>Drakono raitelis (Dragon Rider)</t>
  </si>
  <si>
    <t>Juodasis strazdas (Blackbird)</t>
  </si>
  <si>
    <t>Geriausi draugai (Ella Bella Bingo)</t>
  </si>
  <si>
    <t>P</t>
  </si>
  <si>
    <t>Preview</t>
  </si>
  <si>
    <t>Paslaptingas sodas (Secret Garden)</t>
  </si>
  <si>
    <t>Ateik pažaisti (Come Play)</t>
  </si>
  <si>
    <t>130 86</t>
  </si>
  <si>
    <t>22 170 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</si>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</sst>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9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0" fontId="23" fillId="0" borderId="8" xfId="0" applyNumberFormat="1" applyFont="1" applyBorder="1" applyAlignment="1">
      <alignment horizontal="center" vertical="center"/>
    </xf>
    <xf numFmtId="4" fontId="24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8">
    <cellStyle name="Comma 2" xfId="9" xr:uid="{00000000-0005-0000-0000-000000000000}"/>
    <cellStyle name="Comma 2 2" xfId="26" xr:uid="{00000000-0005-0000-0000-000001000000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"/>
  <sheetViews>
    <sheetView tabSelected="1" zoomScale="60" zoomScaleNormal="60" workbookViewId="0">
      <selection activeCell="R22" sqref="R22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5.90625" style="1" customWidth="1"/>
    <col min="17" max="17" width="4.6328125" style="1" customWidth="1"/>
    <col min="18" max="18" width="15.453125" style="1" bestFit="1" customWidth="1"/>
    <col min="19" max="19" width="11.81640625" style="1" bestFit="1" customWidth="1"/>
    <col min="20" max="20" width="13.7265625" style="1" customWidth="1"/>
    <col min="21" max="21" width="13.7265625" style="1" bestFit="1" customWidth="1"/>
    <col min="22" max="22" width="13.7265625" style="1" customWidth="1"/>
    <col min="23" max="23" width="15.54296875" style="1" customWidth="1"/>
    <col min="24" max="24" width="12.6328125" style="1" customWidth="1"/>
    <col min="25" max="16384" width="8.81640625" style="1"/>
  </cols>
  <sheetData>
    <row r="1" spans="1:25" ht="19.5" customHeight="1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5" ht="19.5" customHeight="1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25" ht="15.75" customHeight="1" thickBot="1"/>
    <row r="5" spans="1:25" ht="15" customHeight="1">
      <c r="A5" s="55"/>
      <c r="B5" s="55"/>
      <c r="C5" s="52" t="s">
        <v>0</v>
      </c>
      <c r="D5" s="2"/>
      <c r="E5" s="2"/>
      <c r="F5" s="52" t="s">
        <v>3</v>
      </c>
      <c r="G5" s="2"/>
      <c r="H5" s="52" t="s">
        <v>5</v>
      </c>
      <c r="I5" s="52" t="s">
        <v>6</v>
      </c>
      <c r="J5" s="52" t="s">
        <v>7</v>
      </c>
      <c r="K5" s="52" t="s">
        <v>8</v>
      </c>
      <c r="L5" s="52" t="s">
        <v>10</v>
      </c>
      <c r="M5" s="52" t="s">
        <v>9</v>
      </c>
      <c r="N5" s="52" t="s">
        <v>11</v>
      </c>
      <c r="O5" s="52" t="s">
        <v>12</v>
      </c>
    </row>
    <row r="6" spans="1:25">
      <c r="A6" s="56"/>
      <c r="B6" s="56"/>
      <c r="C6" s="53"/>
      <c r="D6" s="3" t="s">
        <v>71</v>
      </c>
      <c r="E6" s="3" t="s">
        <v>63</v>
      </c>
      <c r="F6" s="53"/>
      <c r="G6" s="3" t="s">
        <v>71</v>
      </c>
      <c r="H6" s="53"/>
      <c r="I6" s="53"/>
      <c r="J6" s="53"/>
      <c r="K6" s="53"/>
      <c r="L6" s="53"/>
      <c r="M6" s="53"/>
      <c r="N6" s="53"/>
      <c r="O6" s="53"/>
    </row>
    <row r="7" spans="1:25">
      <c r="A7" s="56"/>
      <c r="B7" s="56"/>
      <c r="C7" s="53"/>
      <c r="D7" s="3" t="s">
        <v>1</v>
      </c>
      <c r="E7" s="3" t="s">
        <v>1</v>
      </c>
      <c r="F7" s="53"/>
      <c r="G7" s="3" t="s">
        <v>4</v>
      </c>
      <c r="H7" s="53"/>
      <c r="I7" s="53"/>
      <c r="J7" s="53"/>
      <c r="K7" s="53"/>
      <c r="L7" s="53"/>
      <c r="M7" s="53"/>
      <c r="N7" s="53"/>
      <c r="O7" s="53"/>
    </row>
    <row r="8" spans="1:25" ht="18" customHeight="1" thickBot="1">
      <c r="A8" s="57"/>
      <c r="B8" s="57"/>
      <c r="C8" s="54"/>
      <c r="D8" s="4" t="s">
        <v>2</v>
      </c>
      <c r="E8" s="4" t="s">
        <v>2</v>
      </c>
      <c r="F8" s="54"/>
      <c r="G8" s="5"/>
      <c r="H8" s="54"/>
      <c r="I8" s="54"/>
      <c r="J8" s="54"/>
      <c r="K8" s="54"/>
      <c r="L8" s="54"/>
      <c r="M8" s="54"/>
      <c r="N8" s="54"/>
      <c r="O8" s="54"/>
    </row>
    <row r="9" spans="1:25" ht="15" customHeight="1">
      <c r="A9" s="55"/>
      <c r="B9" s="55"/>
      <c r="C9" s="52" t="s">
        <v>13</v>
      </c>
      <c r="D9" s="27"/>
      <c r="E9" s="27"/>
      <c r="F9" s="52" t="s">
        <v>15</v>
      </c>
      <c r="G9" s="27"/>
      <c r="H9" s="8" t="s">
        <v>18</v>
      </c>
      <c r="I9" s="52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52" t="s">
        <v>26</v>
      </c>
    </row>
    <row r="10" spans="1:25">
      <c r="A10" s="56"/>
      <c r="B10" s="56"/>
      <c r="C10" s="53"/>
      <c r="D10" s="42" t="s">
        <v>72</v>
      </c>
      <c r="E10" s="45" t="s">
        <v>64</v>
      </c>
      <c r="F10" s="53"/>
      <c r="G10" s="45" t="s">
        <v>72</v>
      </c>
      <c r="H10" s="3" t="s">
        <v>17</v>
      </c>
      <c r="I10" s="53"/>
      <c r="J10" s="3" t="s">
        <v>17</v>
      </c>
      <c r="K10" s="3" t="s">
        <v>21</v>
      </c>
      <c r="L10" s="10" t="s">
        <v>14</v>
      </c>
      <c r="M10" s="3" t="s">
        <v>16</v>
      </c>
      <c r="N10" s="3" t="s">
        <v>25</v>
      </c>
      <c r="O10" s="53"/>
    </row>
    <row r="11" spans="1:25">
      <c r="A11" s="56"/>
      <c r="B11" s="56"/>
      <c r="C11" s="53"/>
      <c r="D11" s="28" t="s">
        <v>14</v>
      </c>
      <c r="E11" s="3" t="s">
        <v>14</v>
      </c>
      <c r="F11" s="53"/>
      <c r="G11" s="28" t="s">
        <v>16</v>
      </c>
      <c r="H11" s="5"/>
      <c r="I11" s="53"/>
      <c r="J11" s="5"/>
      <c r="K11" s="5"/>
      <c r="L11" s="10" t="s">
        <v>2</v>
      </c>
      <c r="M11" s="3" t="s">
        <v>17</v>
      </c>
      <c r="N11" s="5"/>
      <c r="O11" s="53"/>
      <c r="P11" s="6"/>
    </row>
    <row r="12" spans="1:25" ht="15.65" customHeight="1" thickBot="1">
      <c r="A12" s="56"/>
      <c r="B12" s="57"/>
      <c r="C12" s="54"/>
      <c r="D12" s="29"/>
      <c r="E12" s="4" t="s">
        <v>2</v>
      </c>
      <c r="F12" s="54"/>
      <c r="G12" s="29" t="s">
        <v>17</v>
      </c>
      <c r="H12" s="30"/>
      <c r="I12" s="54"/>
      <c r="J12" s="30"/>
      <c r="K12" s="30"/>
      <c r="L12" s="30"/>
      <c r="M12" s="30"/>
      <c r="N12" s="30"/>
      <c r="O12" s="54"/>
      <c r="P12" s="33"/>
      <c r="Q12" s="31"/>
      <c r="S12" s="33"/>
      <c r="T12" s="7"/>
      <c r="V12" s="33"/>
    </row>
    <row r="13" spans="1:25" s="32" customFormat="1" ht="25.4" customHeight="1">
      <c r="A13" s="35">
        <v>1</v>
      </c>
      <c r="B13" s="35" t="s">
        <v>36</v>
      </c>
      <c r="C13" s="41" t="s">
        <v>73</v>
      </c>
      <c r="D13" s="43">
        <v>53885.95</v>
      </c>
      <c r="E13" s="40" t="s">
        <v>29</v>
      </c>
      <c r="F13" s="40" t="s">
        <v>29</v>
      </c>
      <c r="G13" s="43">
        <v>8988</v>
      </c>
      <c r="H13" s="40">
        <v>416</v>
      </c>
      <c r="I13" s="40">
        <f>G13/H13</f>
        <v>21.60576923076923</v>
      </c>
      <c r="J13" s="40">
        <v>18</v>
      </c>
      <c r="K13" s="40">
        <v>1</v>
      </c>
      <c r="L13" s="43">
        <v>53885.95</v>
      </c>
      <c r="M13" s="43">
        <v>8988</v>
      </c>
      <c r="N13" s="39">
        <v>44127</v>
      </c>
      <c r="O13" s="36" t="s">
        <v>74</v>
      </c>
      <c r="P13" s="34"/>
      <c r="Q13" s="33"/>
      <c r="S13" s="33"/>
      <c r="T13" s="34"/>
      <c r="U13" s="33"/>
      <c r="V13" s="33"/>
      <c r="W13" s="7"/>
    </row>
    <row r="14" spans="1:25" s="32" customFormat="1" ht="25.4" customHeight="1">
      <c r="A14" s="35">
        <v>2</v>
      </c>
      <c r="B14" s="46">
        <v>1</v>
      </c>
      <c r="C14" s="41" t="s">
        <v>57</v>
      </c>
      <c r="D14" s="43">
        <v>15015.25</v>
      </c>
      <c r="E14" s="40">
        <v>21976.55</v>
      </c>
      <c r="F14" s="44">
        <f>(D14-E14)/E14</f>
        <v>-0.31676036502544758</v>
      </c>
      <c r="G14" s="43">
        <v>3217</v>
      </c>
      <c r="H14" s="40">
        <v>201</v>
      </c>
      <c r="I14" s="40">
        <f>G14/H14</f>
        <v>16.00497512437811</v>
      </c>
      <c r="J14" s="40">
        <v>12</v>
      </c>
      <c r="K14" s="40">
        <v>4</v>
      </c>
      <c r="L14" s="43">
        <v>105573.07</v>
      </c>
      <c r="M14" s="43">
        <v>21271</v>
      </c>
      <c r="N14" s="39">
        <v>44106</v>
      </c>
      <c r="O14" s="36" t="s">
        <v>33</v>
      </c>
      <c r="P14" s="33"/>
      <c r="Q14" s="33"/>
      <c r="R14" s="33"/>
      <c r="S14" s="31"/>
      <c r="V14" s="31"/>
      <c r="W14" s="33"/>
      <c r="X14" s="31"/>
    </row>
    <row r="15" spans="1:25" s="32" customFormat="1" ht="25.4" customHeight="1">
      <c r="A15" s="35">
        <v>3</v>
      </c>
      <c r="B15" s="46">
        <v>2</v>
      </c>
      <c r="C15" s="41" t="s">
        <v>59</v>
      </c>
      <c r="D15" s="43">
        <v>11235.65</v>
      </c>
      <c r="E15" s="40">
        <v>18882.27</v>
      </c>
      <c r="F15" s="44">
        <f>(D15-E15)/E15</f>
        <v>-0.40496296260989811</v>
      </c>
      <c r="G15" s="43">
        <v>2451</v>
      </c>
      <c r="H15" s="40">
        <v>203</v>
      </c>
      <c r="I15" s="40">
        <f>G15/H15</f>
        <v>12.073891625615763</v>
      </c>
      <c r="J15" s="40">
        <v>14</v>
      </c>
      <c r="K15" s="40">
        <v>3</v>
      </c>
      <c r="L15" s="43">
        <v>59755.839999999997</v>
      </c>
      <c r="M15" s="43">
        <v>12836</v>
      </c>
      <c r="N15" s="39">
        <v>44113</v>
      </c>
      <c r="O15" s="36" t="s">
        <v>34</v>
      </c>
      <c r="P15" s="34"/>
      <c r="Q15" s="33"/>
      <c r="R15" s="33"/>
      <c r="S15" s="31"/>
      <c r="T15" s="33"/>
      <c r="U15" s="31"/>
      <c r="V15" s="31"/>
      <c r="W15" s="33"/>
      <c r="X15" s="31"/>
    </row>
    <row r="16" spans="1:25" s="32" customFormat="1" ht="25.4" customHeight="1">
      <c r="A16" s="35">
        <v>4</v>
      </c>
      <c r="B16" s="35" t="s">
        <v>36</v>
      </c>
      <c r="C16" s="41" t="s">
        <v>75</v>
      </c>
      <c r="D16" s="40">
        <v>10292</v>
      </c>
      <c r="E16" s="40" t="s">
        <v>29</v>
      </c>
      <c r="F16" s="40" t="s">
        <v>29</v>
      </c>
      <c r="G16" s="40">
        <v>2432</v>
      </c>
      <c r="H16" s="40" t="s">
        <v>29</v>
      </c>
      <c r="I16" s="40" t="s">
        <v>29</v>
      </c>
      <c r="J16" s="40">
        <v>15</v>
      </c>
      <c r="K16" s="40">
        <v>1</v>
      </c>
      <c r="L16" s="40">
        <v>10292</v>
      </c>
      <c r="M16" s="40">
        <v>2432</v>
      </c>
      <c r="N16" s="39">
        <v>44127</v>
      </c>
      <c r="O16" s="36" t="s">
        <v>30</v>
      </c>
      <c r="P16" s="34"/>
      <c r="Q16" s="33"/>
      <c r="R16" s="33"/>
      <c r="S16" s="34"/>
      <c r="T16" s="33"/>
      <c r="U16" s="33"/>
      <c r="V16" s="34"/>
      <c r="W16" s="33"/>
      <c r="X16" s="31"/>
      <c r="Y16" s="33"/>
    </row>
    <row r="17" spans="1:25" s="32" customFormat="1" ht="25.4" customHeight="1">
      <c r="A17" s="35">
        <v>5</v>
      </c>
      <c r="B17" s="46">
        <v>4</v>
      </c>
      <c r="C17" s="41" t="s">
        <v>38</v>
      </c>
      <c r="D17" s="43">
        <v>9501.2099999999991</v>
      </c>
      <c r="E17" s="43">
        <v>11778.29</v>
      </c>
      <c r="F17" s="44">
        <f t="shared" ref="F17:F23" si="0">(D17-E17)/E17</f>
        <v>-0.19332857316299748</v>
      </c>
      <c r="G17" s="43">
        <v>1590</v>
      </c>
      <c r="H17" s="40">
        <v>97</v>
      </c>
      <c r="I17" s="40">
        <f t="shared" ref="I17:I22" si="1">G17/H17</f>
        <v>16.391752577319586</v>
      </c>
      <c r="J17" s="40">
        <v>8</v>
      </c>
      <c r="K17" s="40">
        <v>11</v>
      </c>
      <c r="L17" s="43">
        <v>221765.32</v>
      </c>
      <c r="M17" s="43">
        <v>36173</v>
      </c>
      <c r="N17" s="39">
        <v>44057</v>
      </c>
      <c r="O17" s="36" t="s">
        <v>34</v>
      </c>
      <c r="P17" s="34"/>
      <c r="Q17" s="33"/>
      <c r="R17" s="33"/>
      <c r="S17" s="34"/>
      <c r="T17" s="33"/>
      <c r="U17" s="33"/>
      <c r="V17" s="34"/>
      <c r="W17" s="33"/>
      <c r="X17" s="31"/>
      <c r="Y17" s="33"/>
    </row>
    <row r="18" spans="1:25" s="32" customFormat="1" ht="25.4" customHeight="1">
      <c r="A18" s="35">
        <v>6</v>
      </c>
      <c r="B18" s="46">
        <v>5</v>
      </c>
      <c r="C18" s="41" t="s">
        <v>41</v>
      </c>
      <c r="D18" s="43">
        <v>6074.26</v>
      </c>
      <c r="E18" s="43">
        <v>10887.23</v>
      </c>
      <c r="F18" s="44">
        <f t="shared" si="0"/>
        <v>-0.44207479772173452</v>
      </c>
      <c r="G18" s="43">
        <v>982</v>
      </c>
      <c r="H18" s="40">
        <v>60</v>
      </c>
      <c r="I18" s="40">
        <f t="shared" si="1"/>
        <v>16.366666666666667</v>
      </c>
      <c r="J18" s="40">
        <v>7</v>
      </c>
      <c r="K18" s="40">
        <v>9</v>
      </c>
      <c r="L18" s="43">
        <v>338353.1</v>
      </c>
      <c r="M18" s="43">
        <v>52238</v>
      </c>
      <c r="N18" s="39">
        <v>44071</v>
      </c>
      <c r="O18" s="36" t="s">
        <v>32</v>
      </c>
      <c r="P18" s="34"/>
      <c r="Q18" s="33"/>
      <c r="R18" s="33"/>
      <c r="S18" s="34"/>
      <c r="T18" s="33"/>
      <c r="U18" s="33"/>
      <c r="V18" s="34"/>
      <c r="W18" s="33"/>
      <c r="X18" s="31"/>
      <c r="Y18" s="33"/>
    </row>
    <row r="19" spans="1:25" s="32" customFormat="1" ht="25.4" customHeight="1">
      <c r="A19" s="35">
        <v>7</v>
      </c>
      <c r="B19" s="46">
        <v>6</v>
      </c>
      <c r="C19" s="41" t="s">
        <v>60</v>
      </c>
      <c r="D19" s="43">
        <v>4962.32</v>
      </c>
      <c r="E19" s="40">
        <v>10360.65</v>
      </c>
      <c r="F19" s="44">
        <f t="shared" si="0"/>
        <v>-0.52104163348824639</v>
      </c>
      <c r="G19" s="43">
        <v>828</v>
      </c>
      <c r="H19" s="40">
        <v>72</v>
      </c>
      <c r="I19" s="40">
        <f t="shared" si="1"/>
        <v>11.5</v>
      </c>
      <c r="J19" s="40">
        <v>9</v>
      </c>
      <c r="K19" s="40">
        <v>3</v>
      </c>
      <c r="L19" s="43">
        <v>34454</v>
      </c>
      <c r="M19" s="43">
        <v>5660</v>
      </c>
      <c r="N19" s="39">
        <v>44113</v>
      </c>
      <c r="O19" s="36" t="s">
        <v>37</v>
      </c>
      <c r="P19" s="34"/>
      <c r="Q19" s="33"/>
      <c r="R19" s="33"/>
      <c r="S19" s="31"/>
      <c r="U19" s="31"/>
      <c r="V19" s="31"/>
      <c r="W19" s="33"/>
      <c r="X19" s="31"/>
    </row>
    <row r="20" spans="1:25" s="32" customFormat="1" ht="25.4" customHeight="1">
      <c r="A20" s="35">
        <v>8</v>
      </c>
      <c r="B20" s="46">
        <v>7</v>
      </c>
      <c r="C20" s="41" t="s">
        <v>42</v>
      </c>
      <c r="D20" s="43">
        <v>4486.9799999999996</v>
      </c>
      <c r="E20" s="40">
        <v>9706.77</v>
      </c>
      <c r="F20" s="44">
        <f t="shared" si="0"/>
        <v>-0.53774736601361739</v>
      </c>
      <c r="G20" s="43">
        <v>985</v>
      </c>
      <c r="H20" s="40">
        <v>120</v>
      </c>
      <c r="I20" s="40">
        <f t="shared" si="1"/>
        <v>8.2083333333333339</v>
      </c>
      <c r="J20" s="40">
        <v>10</v>
      </c>
      <c r="K20" s="40">
        <v>8</v>
      </c>
      <c r="L20" s="43">
        <v>228308</v>
      </c>
      <c r="M20" s="43">
        <v>48756</v>
      </c>
      <c r="N20" s="39">
        <v>44078</v>
      </c>
      <c r="O20" s="36" t="s">
        <v>39</v>
      </c>
      <c r="P20" s="34"/>
      <c r="Q20" s="33"/>
      <c r="R20" s="33"/>
      <c r="U20" s="31"/>
      <c r="V20" s="31"/>
      <c r="W20" s="33"/>
    </row>
    <row r="21" spans="1:25" s="32" customFormat="1" ht="25.4" customHeight="1">
      <c r="A21" s="35">
        <v>9</v>
      </c>
      <c r="B21" s="46">
        <v>3</v>
      </c>
      <c r="C21" s="41" t="s">
        <v>65</v>
      </c>
      <c r="D21" s="43">
        <v>4392.9799999999996</v>
      </c>
      <c r="E21" s="40">
        <v>12317.39</v>
      </c>
      <c r="F21" s="44">
        <f t="shared" si="0"/>
        <v>-0.64335139181271361</v>
      </c>
      <c r="G21" s="43">
        <v>758</v>
      </c>
      <c r="H21" s="40">
        <v>77</v>
      </c>
      <c r="I21" s="40">
        <f t="shared" si="1"/>
        <v>9.8441558441558445</v>
      </c>
      <c r="J21" s="40">
        <v>12</v>
      </c>
      <c r="K21" s="40">
        <v>2</v>
      </c>
      <c r="L21" s="43">
        <v>16710.37</v>
      </c>
      <c r="M21" s="43">
        <v>2862</v>
      </c>
      <c r="N21" s="39">
        <v>44120</v>
      </c>
      <c r="O21" s="36" t="s">
        <v>66</v>
      </c>
      <c r="P21" s="34"/>
      <c r="Q21" s="33"/>
      <c r="R21" s="33"/>
      <c r="T21" s="33"/>
      <c r="U21" s="31"/>
      <c r="V21" s="31"/>
      <c r="W21" s="33"/>
    </row>
    <row r="22" spans="1:25" s="32" customFormat="1" ht="25.4" customHeight="1">
      <c r="A22" s="35">
        <v>10</v>
      </c>
      <c r="B22" s="46">
        <v>9</v>
      </c>
      <c r="C22" s="41" t="s">
        <v>49</v>
      </c>
      <c r="D22" s="43">
        <v>3376.21</v>
      </c>
      <c r="E22" s="40">
        <v>5612.05</v>
      </c>
      <c r="F22" s="44">
        <f t="shared" si="0"/>
        <v>-0.39839987170463559</v>
      </c>
      <c r="G22" s="43">
        <v>724</v>
      </c>
      <c r="H22" s="40">
        <v>59</v>
      </c>
      <c r="I22" s="40">
        <f t="shared" si="1"/>
        <v>12.271186440677965</v>
      </c>
      <c r="J22" s="40">
        <v>7</v>
      </c>
      <c r="K22" s="40">
        <v>6</v>
      </c>
      <c r="L22" s="43">
        <v>72004.11</v>
      </c>
      <c r="M22" s="43">
        <v>14926</v>
      </c>
      <c r="N22" s="39">
        <v>44092</v>
      </c>
      <c r="O22" s="36" t="s">
        <v>32</v>
      </c>
      <c r="P22" s="34"/>
      <c r="Q22" s="33"/>
      <c r="R22" s="33"/>
      <c r="S22" s="34"/>
      <c r="T22" s="33"/>
      <c r="U22" s="31"/>
      <c r="V22" s="33"/>
      <c r="W22" s="34"/>
    </row>
    <row r="23" spans="1:25" s="32" customFormat="1" ht="25.4" customHeight="1">
      <c r="A23" s="14"/>
      <c r="B23" s="14"/>
      <c r="C23" s="37" t="s">
        <v>28</v>
      </c>
      <c r="D23" s="38">
        <f>SUM(D13:D22)</f>
        <v>123222.80999999998</v>
      </c>
      <c r="E23" s="38">
        <f t="shared" ref="E23:G23" si="2">SUM(E13:E22)</f>
        <v>101521.2</v>
      </c>
      <c r="F23" s="48">
        <f t="shared" si="0"/>
        <v>0.21376431720665226</v>
      </c>
      <c r="G23" s="38">
        <f t="shared" si="2"/>
        <v>22955</v>
      </c>
      <c r="H23" s="38"/>
      <c r="I23" s="17"/>
      <c r="J23" s="16"/>
      <c r="K23" s="18"/>
      <c r="L23" s="19"/>
      <c r="M23" s="23"/>
      <c r="N23" s="20"/>
      <c r="O23" s="24"/>
    </row>
    <row r="24" spans="1:25" s="32" customFormat="1" ht="14.15" customHeight="1">
      <c r="A24" s="12"/>
      <c r="B24" s="21"/>
      <c r="C24" s="13"/>
      <c r="D24" s="22"/>
      <c r="E24" s="22"/>
      <c r="F24" s="25"/>
      <c r="G24" s="22"/>
      <c r="H24" s="22"/>
      <c r="I24" s="22"/>
      <c r="J24" s="22"/>
      <c r="K24" s="22"/>
      <c r="L24" s="22"/>
      <c r="M24" s="22"/>
      <c r="N24" s="26"/>
      <c r="O24" s="11"/>
      <c r="P24" s="1"/>
      <c r="Q24" s="1"/>
      <c r="R24" s="1"/>
      <c r="S24" s="1"/>
      <c r="T24" s="1"/>
      <c r="U24" s="1"/>
      <c r="V24" s="1"/>
      <c r="W24" s="1"/>
    </row>
    <row r="25" spans="1:25" s="32" customFormat="1" ht="25.4" customHeight="1">
      <c r="A25" s="35">
        <v>11</v>
      </c>
      <c r="B25" s="46">
        <v>8</v>
      </c>
      <c r="C25" s="41" t="s">
        <v>67</v>
      </c>
      <c r="D25" s="43">
        <v>3218.15</v>
      </c>
      <c r="E25" s="40">
        <v>8750.4599999999991</v>
      </c>
      <c r="F25" s="44">
        <f>(D25-E25)/E25</f>
        <v>-0.63223076272561674</v>
      </c>
      <c r="G25" s="43">
        <v>630</v>
      </c>
      <c r="H25" s="40">
        <v>51</v>
      </c>
      <c r="I25" s="40">
        <f>G25/H25</f>
        <v>12.352941176470589</v>
      </c>
      <c r="J25" s="40">
        <v>9</v>
      </c>
      <c r="K25" s="40">
        <v>2</v>
      </c>
      <c r="L25" s="43">
        <v>11968.61</v>
      </c>
      <c r="M25" s="43">
        <v>2294</v>
      </c>
      <c r="N25" s="39">
        <v>44120</v>
      </c>
      <c r="O25" s="36" t="s">
        <v>33</v>
      </c>
      <c r="P25" s="34"/>
      <c r="Q25" s="33"/>
      <c r="R25" s="33"/>
      <c r="S25" s="34"/>
      <c r="T25" s="33"/>
      <c r="U25" s="31"/>
      <c r="V25" s="33"/>
      <c r="W25" s="34"/>
    </row>
    <row r="26" spans="1:25" s="32" customFormat="1" ht="25.4" customHeight="1">
      <c r="A26" s="35">
        <v>12</v>
      </c>
      <c r="B26" s="35" t="s">
        <v>36</v>
      </c>
      <c r="C26" s="41" t="s">
        <v>76</v>
      </c>
      <c r="D26" s="43">
        <v>2826.08</v>
      </c>
      <c r="E26" s="40" t="s">
        <v>29</v>
      </c>
      <c r="F26" s="40" t="s">
        <v>29</v>
      </c>
      <c r="G26" s="43">
        <v>480</v>
      </c>
      <c r="H26" s="40">
        <v>61</v>
      </c>
      <c r="I26" s="40">
        <f>G26/H26</f>
        <v>7.8688524590163933</v>
      </c>
      <c r="J26" s="40">
        <v>16</v>
      </c>
      <c r="K26" s="40">
        <v>1</v>
      </c>
      <c r="L26" s="43">
        <v>2991</v>
      </c>
      <c r="M26" s="43">
        <v>541</v>
      </c>
      <c r="N26" s="39">
        <v>44127</v>
      </c>
      <c r="O26" s="36" t="s">
        <v>37</v>
      </c>
      <c r="P26" s="49"/>
      <c r="Q26" s="33"/>
      <c r="R26" s="33"/>
      <c r="S26" s="34"/>
      <c r="T26" s="33"/>
      <c r="U26" s="31"/>
      <c r="V26" s="33"/>
      <c r="W26" s="33"/>
    </row>
    <row r="27" spans="1:25" s="32" customFormat="1" ht="25.4" customHeight="1">
      <c r="A27" s="35">
        <v>13</v>
      </c>
      <c r="B27" s="46">
        <v>12</v>
      </c>
      <c r="C27" s="41" t="s">
        <v>50</v>
      </c>
      <c r="D27" s="43">
        <v>2563.83</v>
      </c>
      <c r="E27" s="40">
        <v>4292.29</v>
      </c>
      <c r="F27" s="44">
        <f>(D27-E27)/E27</f>
        <v>-0.40268947345123468</v>
      </c>
      <c r="G27" s="43">
        <v>411</v>
      </c>
      <c r="H27" s="40">
        <v>19</v>
      </c>
      <c r="I27" s="40">
        <f>G27/H27</f>
        <v>21.631578947368421</v>
      </c>
      <c r="J27" s="40">
        <v>5</v>
      </c>
      <c r="K27" s="40">
        <v>6</v>
      </c>
      <c r="L27" s="43">
        <v>56635.65</v>
      </c>
      <c r="M27" s="43">
        <v>9284</v>
      </c>
      <c r="N27" s="39">
        <v>44092</v>
      </c>
      <c r="O27" s="36" t="s">
        <v>34</v>
      </c>
      <c r="P27" s="34"/>
      <c r="Q27" s="33"/>
      <c r="R27" s="33"/>
      <c r="S27" s="34"/>
      <c r="T27" s="31"/>
      <c r="U27" s="31"/>
      <c r="V27" s="33"/>
      <c r="W27" s="31"/>
    </row>
    <row r="28" spans="1:25" s="32" customFormat="1" ht="25.4" customHeight="1">
      <c r="A28" s="35">
        <v>14</v>
      </c>
      <c r="B28" s="46" t="s">
        <v>78</v>
      </c>
      <c r="C28" s="41" t="s">
        <v>81</v>
      </c>
      <c r="D28" s="43">
        <v>1871.75</v>
      </c>
      <c r="E28" s="40" t="s">
        <v>29</v>
      </c>
      <c r="F28" s="40" t="s">
        <v>29</v>
      </c>
      <c r="G28" s="43">
        <v>310</v>
      </c>
      <c r="H28" s="40">
        <v>9</v>
      </c>
      <c r="I28" s="40">
        <f>G28/H28</f>
        <v>34.444444444444443</v>
      </c>
      <c r="J28" s="40">
        <v>7</v>
      </c>
      <c r="K28" s="40">
        <v>0</v>
      </c>
      <c r="L28" s="43">
        <v>1871.75</v>
      </c>
      <c r="M28" s="43">
        <v>310</v>
      </c>
      <c r="N28" s="39" t="s">
        <v>79</v>
      </c>
      <c r="O28" s="36" t="s">
        <v>34</v>
      </c>
      <c r="P28" s="34"/>
      <c r="Q28" s="33"/>
      <c r="R28" s="33"/>
      <c r="S28" s="34"/>
      <c r="T28" s="33"/>
      <c r="U28" s="33"/>
      <c r="V28" s="7"/>
      <c r="W28" s="33"/>
    </row>
    <row r="29" spans="1:25" s="32" customFormat="1" ht="25.4" customHeight="1">
      <c r="A29" s="35">
        <v>15</v>
      </c>
      <c r="B29" s="46">
        <v>10</v>
      </c>
      <c r="C29" s="41" t="s">
        <v>68</v>
      </c>
      <c r="D29" s="43">
        <v>1417.07</v>
      </c>
      <c r="E29" s="40">
        <v>4405.54</v>
      </c>
      <c r="F29" s="44">
        <f t="shared" ref="F29:F35" si="3">(D29-E29)/E29</f>
        <v>-0.67834363097372863</v>
      </c>
      <c r="G29" s="43">
        <v>260</v>
      </c>
      <c r="H29" s="40">
        <v>22</v>
      </c>
      <c r="I29" s="40">
        <f>G29/H29</f>
        <v>11.818181818181818</v>
      </c>
      <c r="J29" s="40">
        <v>4</v>
      </c>
      <c r="K29" s="40">
        <v>2</v>
      </c>
      <c r="L29" s="43">
        <v>5822.61</v>
      </c>
      <c r="M29" s="43">
        <v>984</v>
      </c>
      <c r="N29" s="39">
        <v>44120</v>
      </c>
      <c r="O29" s="24" t="s">
        <v>66</v>
      </c>
      <c r="P29" s="34"/>
      <c r="Q29" s="33"/>
      <c r="R29" s="33"/>
      <c r="S29" s="34"/>
      <c r="T29" s="33"/>
      <c r="U29" s="31"/>
      <c r="V29" s="33"/>
      <c r="W29" s="31"/>
    </row>
    <row r="30" spans="1:25" s="32" customFormat="1" ht="25.4" customHeight="1">
      <c r="A30" s="35">
        <v>16</v>
      </c>
      <c r="B30" s="46">
        <v>11</v>
      </c>
      <c r="C30" s="41" t="s">
        <v>45</v>
      </c>
      <c r="D30" s="43">
        <v>1149</v>
      </c>
      <c r="E30" s="40">
        <v>4369</v>
      </c>
      <c r="F30" s="44">
        <f t="shared" si="3"/>
        <v>-0.73701075761043722</v>
      </c>
      <c r="G30" s="43">
        <v>192</v>
      </c>
      <c r="H30" s="40" t="s">
        <v>29</v>
      </c>
      <c r="I30" s="40" t="s">
        <v>29</v>
      </c>
      <c r="J30" s="40">
        <v>4</v>
      </c>
      <c r="K30" s="40">
        <v>7</v>
      </c>
      <c r="L30" s="43" t="s">
        <v>82</v>
      </c>
      <c r="M30" s="43">
        <v>21583</v>
      </c>
      <c r="N30" s="39">
        <v>44085</v>
      </c>
      <c r="O30" s="36" t="s">
        <v>30</v>
      </c>
      <c r="P30" s="34"/>
      <c r="Q30" s="33"/>
      <c r="R30" s="33"/>
      <c r="S30" s="34"/>
      <c r="T30" s="33"/>
      <c r="U30" s="34"/>
      <c r="V30" s="31"/>
      <c r="W30" s="33"/>
    </row>
    <row r="31" spans="1:25" s="32" customFormat="1" ht="25.4" customHeight="1">
      <c r="A31" s="35">
        <v>17</v>
      </c>
      <c r="B31" s="46">
        <v>13</v>
      </c>
      <c r="C31" s="41" t="s">
        <v>56</v>
      </c>
      <c r="D31" s="43">
        <v>1023</v>
      </c>
      <c r="E31" s="40">
        <v>2516</v>
      </c>
      <c r="F31" s="44">
        <f t="shared" si="3"/>
        <v>-0.59340222575516688</v>
      </c>
      <c r="G31" s="43">
        <v>162</v>
      </c>
      <c r="H31" s="40" t="s">
        <v>29</v>
      </c>
      <c r="I31" s="40" t="s">
        <v>29</v>
      </c>
      <c r="J31" s="40">
        <v>2</v>
      </c>
      <c r="K31" s="40">
        <v>5</v>
      </c>
      <c r="L31" s="43" t="s">
        <v>83</v>
      </c>
      <c r="M31" s="43">
        <v>3867</v>
      </c>
      <c r="N31" s="39">
        <v>44099</v>
      </c>
      <c r="O31" s="36" t="s">
        <v>30</v>
      </c>
      <c r="P31" s="34"/>
      <c r="Q31" s="33"/>
      <c r="R31" s="33"/>
      <c r="S31" s="34"/>
      <c r="T31" s="33"/>
      <c r="U31" s="31"/>
      <c r="V31" s="33"/>
      <c r="W31" s="34"/>
    </row>
    <row r="32" spans="1:25" s="32" customFormat="1" ht="25.4" customHeight="1">
      <c r="A32" s="35">
        <v>18</v>
      </c>
      <c r="B32" s="46">
        <v>22</v>
      </c>
      <c r="C32" s="41" t="s">
        <v>52</v>
      </c>
      <c r="D32" s="43">
        <v>1011.64</v>
      </c>
      <c r="E32" s="40">
        <v>1126.6400000000001</v>
      </c>
      <c r="F32" s="44">
        <f t="shared" si="3"/>
        <v>-0.1020734218561387</v>
      </c>
      <c r="G32" s="43">
        <v>167</v>
      </c>
      <c r="H32" s="40">
        <v>8</v>
      </c>
      <c r="I32" s="40">
        <f>G32/H32</f>
        <v>20.875</v>
      </c>
      <c r="J32" s="40">
        <v>1</v>
      </c>
      <c r="K32" s="40">
        <v>5</v>
      </c>
      <c r="L32" s="43">
        <v>14268</v>
      </c>
      <c r="M32" s="43">
        <v>2818</v>
      </c>
      <c r="N32" s="39">
        <v>44099</v>
      </c>
      <c r="O32" s="36" t="s">
        <v>37</v>
      </c>
      <c r="P32" s="49"/>
      <c r="Q32" s="33"/>
      <c r="R32" s="33"/>
      <c r="S32" s="34"/>
      <c r="T32" s="31"/>
      <c r="U32" s="31"/>
      <c r="V32" s="33"/>
      <c r="W32" s="31"/>
    </row>
    <row r="33" spans="1:23" s="32" customFormat="1" ht="25.4" customHeight="1">
      <c r="A33" s="35">
        <v>19</v>
      </c>
      <c r="B33" s="46">
        <v>15</v>
      </c>
      <c r="C33" s="41" t="s">
        <v>46</v>
      </c>
      <c r="D33" s="43">
        <v>469.94</v>
      </c>
      <c r="E33" s="40">
        <v>2432.4299999999998</v>
      </c>
      <c r="F33" s="44">
        <f t="shared" si="3"/>
        <v>-0.80680225124669569</v>
      </c>
      <c r="G33" s="43">
        <v>87</v>
      </c>
      <c r="H33" s="40">
        <v>13</v>
      </c>
      <c r="I33" s="40">
        <f>G33/H33</f>
        <v>6.6923076923076925</v>
      </c>
      <c r="J33" s="40">
        <v>2</v>
      </c>
      <c r="K33" s="40">
        <v>7</v>
      </c>
      <c r="L33" s="43">
        <v>43698</v>
      </c>
      <c r="M33" s="43">
        <v>7350</v>
      </c>
      <c r="N33" s="39">
        <v>44085</v>
      </c>
      <c r="O33" s="24" t="s">
        <v>31</v>
      </c>
      <c r="P33" s="34"/>
      <c r="Q33" s="33"/>
      <c r="R33" s="33"/>
      <c r="S33" s="34"/>
      <c r="T33" s="33"/>
      <c r="U33" s="31"/>
      <c r="V33" s="33"/>
      <c r="W33" s="31"/>
    </row>
    <row r="34" spans="1:23" s="32" customFormat="1" ht="25.4" customHeight="1">
      <c r="A34" s="35">
        <v>20</v>
      </c>
      <c r="B34" s="46">
        <v>20</v>
      </c>
      <c r="C34" s="41" t="s">
        <v>61</v>
      </c>
      <c r="D34" s="43">
        <v>341</v>
      </c>
      <c r="E34" s="40">
        <v>1350.4</v>
      </c>
      <c r="F34" s="44">
        <f t="shared" si="3"/>
        <v>-0.74748222748815163</v>
      </c>
      <c r="G34" s="43">
        <v>65</v>
      </c>
      <c r="H34" s="40">
        <v>15</v>
      </c>
      <c r="I34" s="40">
        <f>G34/H34</f>
        <v>4.333333333333333</v>
      </c>
      <c r="J34" s="40">
        <v>2</v>
      </c>
      <c r="K34" s="40">
        <v>3</v>
      </c>
      <c r="L34" s="43">
        <v>5103.8</v>
      </c>
      <c r="M34" s="43">
        <v>956</v>
      </c>
      <c r="N34" s="39">
        <v>44113</v>
      </c>
      <c r="O34" s="24" t="s">
        <v>62</v>
      </c>
      <c r="P34" s="34"/>
      <c r="Q34" s="33"/>
      <c r="R34" s="33"/>
      <c r="S34" s="34"/>
      <c r="T34" s="31"/>
      <c r="U34" s="31"/>
      <c r="V34" s="31"/>
      <c r="W34" s="33"/>
    </row>
    <row r="35" spans="1:23" s="32" customFormat="1" ht="25.4" customHeight="1">
      <c r="A35" s="14"/>
      <c r="B35" s="14"/>
      <c r="C35" s="37" t="s">
        <v>35</v>
      </c>
      <c r="D35" s="38">
        <f>SUM(D23:D34)</f>
        <v>139114.26999999999</v>
      </c>
      <c r="E35" s="38">
        <f t="shared" ref="E35:G35" si="4">SUM(E23:E34)</f>
        <v>130763.95999999998</v>
      </c>
      <c r="F35" s="48">
        <f t="shared" si="3"/>
        <v>6.3857885613130813E-2</v>
      </c>
      <c r="G35" s="38">
        <f t="shared" si="4"/>
        <v>25719</v>
      </c>
      <c r="H35" s="38"/>
      <c r="I35" s="17"/>
      <c r="J35" s="16"/>
      <c r="K35" s="18"/>
      <c r="L35" s="19"/>
      <c r="M35" s="23"/>
      <c r="N35" s="20"/>
      <c r="O35" s="24"/>
    </row>
    <row r="36" spans="1:23" s="32" customFormat="1" ht="14.15" customHeight="1">
      <c r="A36" s="12"/>
      <c r="B36" s="21"/>
      <c r="C36" s="13"/>
      <c r="D36" s="22"/>
      <c r="E36" s="22"/>
      <c r="F36" s="25"/>
      <c r="G36" s="22"/>
      <c r="H36" s="22"/>
      <c r="I36" s="22"/>
      <c r="J36" s="22"/>
      <c r="K36" s="22"/>
      <c r="L36" s="22"/>
      <c r="M36" s="22"/>
      <c r="N36" s="26"/>
      <c r="O36" s="11"/>
    </row>
    <row r="37" spans="1:23" s="32" customFormat="1" ht="25.4" customHeight="1">
      <c r="A37" s="35">
        <v>21</v>
      </c>
      <c r="B37" s="47">
        <v>26</v>
      </c>
      <c r="C37" s="41" t="s">
        <v>51</v>
      </c>
      <c r="D37" s="43">
        <v>330</v>
      </c>
      <c r="E37" s="40">
        <v>120.5</v>
      </c>
      <c r="F37" s="44">
        <f t="shared" ref="F37:F42" si="5">(D37-E37)/E37</f>
        <v>1.7385892116182573</v>
      </c>
      <c r="G37" s="43">
        <v>79</v>
      </c>
      <c r="H37" s="40">
        <v>5</v>
      </c>
      <c r="I37" s="40">
        <f t="shared" ref="I37:I46" si="6">G37/H37</f>
        <v>15.8</v>
      </c>
      <c r="J37" s="40">
        <v>3</v>
      </c>
      <c r="K37" s="40">
        <v>6</v>
      </c>
      <c r="L37" s="43">
        <v>10453.32</v>
      </c>
      <c r="M37" s="43">
        <v>1898</v>
      </c>
      <c r="N37" s="39">
        <v>44092</v>
      </c>
      <c r="O37" s="24" t="s">
        <v>33</v>
      </c>
      <c r="P37" s="34"/>
      <c r="Q37" s="33"/>
      <c r="R37" s="33"/>
      <c r="S37" s="34"/>
      <c r="T37" s="31"/>
      <c r="U37" s="31"/>
      <c r="V37" s="31"/>
      <c r="W37" s="33"/>
    </row>
    <row r="38" spans="1:23" s="32" customFormat="1" ht="25.4" customHeight="1">
      <c r="A38" s="35">
        <v>22</v>
      </c>
      <c r="B38" s="47">
        <v>17</v>
      </c>
      <c r="C38" s="41" t="s">
        <v>58</v>
      </c>
      <c r="D38" s="43">
        <v>265</v>
      </c>
      <c r="E38" s="40">
        <v>1560.2</v>
      </c>
      <c r="F38" s="44">
        <f t="shared" si="5"/>
        <v>-0.83014998077169599</v>
      </c>
      <c r="G38" s="43">
        <v>54</v>
      </c>
      <c r="H38" s="40">
        <v>6</v>
      </c>
      <c r="I38" s="40">
        <f t="shared" si="6"/>
        <v>9</v>
      </c>
      <c r="J38" s="40">
        <v>2</v>
      </c>
      <c r="K38" s="40">
        <v>4</v>
      </c>
      <c r="L38" s="43">
        <v>17868</v>
      </c>
      <c r="M38" s="43">
        <v>2988</v>
      </c>
      <c r="N38" s="39">
        <v>44106</v>
      </c>
      <c r="O38" s="24" t="s">
        <v>37</v>
      </c>
      <c r="P38" s="34"/>
      <c r="Q38" s="33"/>
      <c r="R38" s="33"/>
      <c r="S38" s="34"/>
      <c r="T38" s="31"/>
      <c r="U38" s="31"/>
      <c r="V38" s="31"/>
      <c r="W38" s="33"/>
    </row>
    <row r="39" spans="1:23" s="32" customFormat="1" ht="25.4" customHeight="1">
      <c r="A39" s="35">
        <v>23</v>
      </c>
      <c r="B39" s="47">
        <v>19</v>
      </c>
      <c r="C39" s="41" t="s">
        <v>54</v>
      </c>
      <c r="D39" s="43">
        <v>260</v>
      </c>
      <c r="E39" s="40">
        <v>1464.94</v>
      </c>
      <c r="F39" s="44">
        <f t="shared" si="5"/>
        <v>-0.82251832839570227</v>
      </c>
      <c r="G39" s="43">
        <v>46</v>
      </c>
      <c r="H39" s="40">
        <v>5</v>
      </c>
      <c r="I39" s="40">
        <f t="shared" si="6"/>
        <v>9.1999999999999993</v>
      </c>
      <c r="J39" s="40">
        <v>1</v>
      </c>
      <c r="K39" s="40">
        <v>5</v>
      </c>
      <c r="L39" s="43">
        <v>17659.21</v>
      </c>
      <c r="M39" s="43">
        <v>3263</v>
      </c>
      <c r="N39" s="39">
        <v>44099</v>
      </c>
      <c r="O39" s="24" t="s">
        <v>34</v>
      </c>
      <c r="P39" s="34"/>
      <c r="Q39" s="33"/>
      <c r="R39" s="33"/>
      <c r="S39" s="34"/>
      <c r="T39" s="31"/>
      <c r="U39" s="31"/>
      <c r="V39" s="31"/>
      <c r="W39" s="33"/>
    </row>
    <row r="40" spans="1:23" s="32" customFormat="1" ht="25.4" customHeight="1">
      <c r="A40" s="35">
        <v>24</v>
      </c>
      <c r="B40" s="46">
        <v>16</v>
      </c>
      <c r="C40" s="41" t="s">
        <v>55</v>
      </c>
      <c r="D40" s="43">
        <v>191.5</v>
      </c>
      <c r="E40" s="40">
        <v>1949.27</v>
      </c>
      <c r="F40" s="44">
        <f t="shared" si="5"/>
        <v>-0.90175809405572338</v>
      </c>
      <c r="G40" s="43">
        <v>38</v>
      </c>
      <c r="H40" s="40">
        <v>2</v>
      </c>
      <c r="I40" s="40">
        <f t="shared" si="6"/>
        <v>19</v>
      </c>
      <c r="J40" s="40">
        <v>1</v>
      </c>
      <c r="K40" s="40">
        <v>5</v>
      </c>
      <c r="L40" s="43">
        <v>23760.69</v>
      </c>
      <c r="M40" s="43">
        <v>5090</v>
      </c>
      <c r="N40" s="39">
        <v>44099</v>
      </c>
      <c r="O40" s="36" t="s">
        <v>33</v>
      </c>
      <c r="P40" s="34"/>
      <c r="Q40" s="33"/>
      <c r="R40" s="33"/>
      <c r="S40" s="34"/>
      <c r="T40" s="31"/>
      <c r="U40" s="31"/>
      <c r="V40" s="33"/>
      <c r="W40" s="31"/>
    </row>
    <row r="41" spans="1:23" s="32" customFormat="1" ht="25.4" customHeight="1">
      <c r="A41" s="35">
        <v>25</v>
      </c>
      <c r="B41" s="46">
        <v>21</v>
      </c>
      <c r="C41" s="41" t="s">
        <v>47</v>
      </c>
      <c r="D41" s="43">
        <v>156</v>
      </c>
      <c r="E41" s="40">
        <v>1261.73</v>
      </c>
      <c r="F41" s="44">
        <f t="shared" si="5"/>
        <v>-0.87636023554960252</v>
      </c>
      <c r="G41" s="43">
        <v>60</v>
      </c>
      <c r="H41" s="40">
        <v>2</v>
      </c>
      <c r="I41" s="40">
        <f t="shared" si="6"/>
        <v>30</v>
      </c>
      <c r="J41" s="40">
        <v>2</v>
      </c>
      <c r="K41" s="40">
        <v>7</v>
      </c>
      <c r="L41" s="43">
        <v>19525.240000000002</v>
      </c>
      <c r="M41" s="43">
        <v>4097</v>
      </c>
      <c r="N41" s="39">
        <v>44085</v>
      </c>
      <c r="O41" s="36" t="s">
        <v>48</v>
      </c>
      <c r="P41" s="34"/>
      <c r="Q41" s="33"/>
      <c r="R41" s="33"/>
      <c r="S41" s="34"/>
      <c r="T41" s="31"/>
      <c r="U41" s="31"/>
      <c r="V41" s="33"/>
      <c r="W41" s="31"/>
    </row>
    <row r="42" spans="1:23" s="32" customFormat="1" ht="25.4" customHeight="1">
      <c r="A42" s="35">
        <v>26</v>
      </c>
      <c r="B42" s="51">
        <v>24</v>
      </c>
      <c r="C42" s="41" t="s">
        <v>53</v>
      </c>
      <c r="D42" s="43">
        <v>144</v>
      </c>
      <c r="E42" s="40">
        <v>373</v>
      </c>
      <c r="F42" s="44">
        <f t="shared" si="5"/>
        <v>-0.613941018766756</v>
      </c>
      <c r="G42" s="43">
        <v>28</v>
      </c>
      <c r="H42" s="40">
        <v>4</v>
      </c>
      <c r="I42" s="40">
        <f t="shared" si="6"/>
        <v>7</v>
      </c>
      <c r="J42" s="40">
        <v>1</v>
      </c>
      <c r="K42" s="40" t="s">
        <v>29</v>
      </c>
      <c r="L42" s="43">
        <v>48949.53</v>
      </c>
      <c r="M42" s="43">
        <v>9103</v>
      </c>
      <c r="N42" s="39">
        <v>43805</v>
      </c>
      <c r="O42" s="36" t="s">
        <v>33</v>
      </c>
      <c r="P42" s="34"/>
      <c r="Q42" s="33"/>
      <c r="R42" s="33"/>
      <c r="S42" s="34"/>
      <c r="T42" s="33"/>
      <c r="U42" s="31"/>
      <c r="V42" s="33"/>
      <c r="W42" s="31"/>
    </row>
    <row r="43" spans="1:23" s="32" customFormat="1" ht="25.4" customHeight="1">
      <c r="A43" s="35">
        <v>27</v>
      </c>
      <c r="B43" s="50" t="s">
        <v>29</v>
      </c>
      <c r="C43" s="41" t="s">
        <v>80</v>
      </c>
      <c r="D43" s="43">
        <v>142</v>
      </c>
      <c r="E43" s="40" t="s">
        <v>29</v>
      </c>
      <c r="F43" s="40" t="s">
        <v>29</v>
      </c>
      <c r="G43" s="43">
        <v>51</v>
      </c>
      <c r="H43" s="40">
        <v>3</v>
      </c>
      <c r="I43" s="40">
        <f t="shared" si="6"/>
        <v>17</v>
      </c>
      <c r="J43" s="40">
        <v>2</v>
      </c>
      <c r="K43" s="40" t="s">
        <v>29</v>
      </c>
      <c r="L43" s="43">
        <v>32099.29</v>
      </c>
      <c r="M43" s="43">
        <v>7092</v>
      </c>
      <c r="N43" s="39">
        <v>44064</v>
      </c>
      <c r="O43" s="36" t="s">
        <v>34</v>
      </c>
      <c r="P43" s="34"/>
      <c r="Q43" s="33"/>
      <c r="R43" s="33"/>
      <c r="S43" s="34"/>
      <c r="T43" s="31"/>
      <c r="U43" s="31"/>
      <c r="V43" s="33"/>
      <c r="W43" s="31"/>
    </row>
    <row r="44" spans="1:23" s="32" customFormat="1" ht="25.4" customHeight="1">
      <c r="A44" s="35">
        <v>28</v>
      </c>
      <c r="B44" s="47">
        <v>27</v>
      </c>
      <c r="C44" s="41" t="s">
        <v>40</v>
      </c>
      <c r="D44" s="43">
        <v>77</v>
      </c>
      <c r="E44" s="43">
        <v>50</v>
      </c>
      <c r="F44" s="44">
        <f>(D44-E44)/E44</f>
        <v>0.54</v>
      </c>
      <c r="G44" s="43">
        <v>13</v>
      </c>
      <c r="H44" s="40">
        <v>1</v>
      </c>
      <c r="I44" s="40">
        <f t="shared" si="6"/>
        <v>13</v>
      </c>
      <c r="J44" s="40">
        <v>1</v>
      </c>
      <c r="K44" s="40">
        <v>11</v>
      </c>
      <c r="L44" s="43">
        <v>35282.86</v>
      </c>
      <c r="M44" s="43">
        <v>6483</v>
      </c>
      <c r="N44" s="39">
        <v>44057</v>
      </c>
      <c r="O44" s="36" t="s">
        <v>33</v>
      </c>
      <c r="P44" s="34"/>
      <c r="Q44" s="33"/>
      <c r="R44" s="33"/>
      <c r="S44" s="34"/>
      <c r="T44" s="33"/>
      <c r="U44" s="33"/>
      <c r="V44" s="7"/>
      <c r="W44" s="33"/>
    </row>
    <row r="45" spans="1:23" s="32" customFormat="1" ht="25.4" customHeight="1">
      <c r="A45" s="35">
        <v>29</v>
      </c>
      <c r="B45" s="50" t="s">
        <v>29</v>
      </c>
      <c r="C45" s="41" t="s">
        <v>77</v>
      </c>
      <c r="D45" s="43">
        <v>45</v>
      </c>
      <c r="E45" s="40" t="s">
        <v>29</v>
      </c>
      <c r="F45" s="40" t="s">
        <v>29</v>
      </c>
      <c r="G45" s="43">
        <v>18</v>
      </c>
      <c r="H45" s="40">
        <v>1</v>
      </c>
      <c r="I45" s="40">
        <f t="shared" si="6"/>
        <v>18</v>
      </c>
      <c r="J45" s="40">
        <v>1</v>
      </c>
      <c r="K45" s="40" t="s">
        <v>29</v>
      </c>
      <c r="L45" s="43">
        <v>15191</v>
      </c>
      <c r="M45" s="43">
        <v>3764</v>
      </c>
      <c r="N45" s="39">
        <v>44050</v>
      </c>
      <c r="O45" s="36" t="s">
        <v>37</v>
      </c>
      <c r="P45" s="34"/>
      <c r="Q45" s="33"/>
      <c r="R45" s="33"/>
      <c r="S45" s="34"/>
      <c r="T45" s="31"/>
      <c r="U45" s="31"/>
      <c r="V45" s="33"/>
      <c r="W45" s="31"/>
    </row>
    <row r="46" spans="1:23" s="32" customFormat="1" ht="25.4" customHeight="1">
      <c r="A46" s="35">
        <v>30</v>
      </c>
      <c r="B46" s="46">
        <v>29</v>
      </c>
      <c r="C46" s="41" t="s">
        <v>43</v>
      </c>
      <c r="D46" s="43">
        <v>19</v>
      </c>
      <c r="E46" s="43">
        <v>7</v>
      </c>
      <c r="F46" s="44">
        <f>(D46-E46)/E46</f>
        <v>1.7142857142857142</v>
      </c>
      <c r="G46" s="43">
        <v>3</v>
      </c>
      <c r="H46" s="40">
        <v>1</v>
      </c>
      <c r="I46" s="40">
        <f t="shared" si="6"/>
        <v>3</v>
      </c>
      <c r="J46" s="40">
        <v>1</v>
      </c>
      <c r="K46" s="40">
        <v>9</v>
      </c>
      <c r="L46" s="43">
        <v>17364</v>
      </c>
      <c r="M46" s="43">
        <v>3086</v>
      </c>
      <c r="N46" s="39">
        <v>44071</v>
      </c>
      <c r="O46" s="36" t="s">
        <v>44</v>
      </c>
      <c r="P46" s="34"/>
      <c r="Q46" s="33"/>
      <c r="R46" s="33"/>
      <c r="S46" s="34"/>
      <c r="T46" s="33"/>
      <c r="U46" s="7"/>
      <c r="V46" s="33"/>
      <c r="W46" s="33"/>
    </row>
    <row r="47" spans="1:23" ht="25.4" customHeight="1">
      <c r="A47" s="14"/>
      <c r="B47" s="14"/>
      <c r="C47" s="37" t="s">
        <v>84</v>
      </c>
      <c r="D47" s="15">
        <f>SUM(D35:D46)</f>
        <v>140743.76999999999</v>
      </c>
      <c r="E47" s="38">
        <f t="shared" ref="E47:G47" si="7">SUM(E35:E46)</f>
        <v>137550.59999999998</v>
      </c>
      <c r="F47" s="48">
        <f>(D47-E47)/E47</f>
        <v>2.3214511605183934E-2</v>
      </c>
      <c r="G47" s="38">
        <f t="shared" si="7"/>
        <v>26109</v>
      </c>
      <c r="H47" s="15"/>
      <c r="I47" s="17"/>
      <c r="J47" s="16"/>
      <c r="K47" s="18"/>
      <c r="L47" s="19"/>
      <c r="M47" s="23"/>
      <c r="N47" s="20"/>
      <c r="O47" s="24"/>
      <c r="T47" s="32"/>
    </row>
    <row r="48" spans="1:23" ht="23.15" customHeight="1">
      <c r="P48" s="32"/>
      <c r="Q48" s="32"/>
      <c r="R48" s="32"/>
      <c r="S48" s="32"/>
      <c r="T48" s="32"/>
      <c r="U48" s="32"/>
      <c r="V48" s="32"/>
      <c r="W48" s="32"/>
    </row>
    <row r="49" spans="16:22" ht="15.75" customHeight="1">
      <c r="P49" s="32"/>
      <c r="Q49" s="32"/>
      <c r="S49" s="32"/>
      <c r="V49" s="32"/>
    </row>
    <row r="69" ht="12" customHeight="1"/>
  </sheetData>
  <sortState xmlns:xlrd2="http://schemas.microsoft.com/office/spreadsheetml/2017/richdata2" ref="B13:O46">
    <sortCondition descending="1" ref="D13:D46"/>
  </sortState>
  <mergeCells count="20">
    <mergeCell ref="A2:O2"/>
    <mergeCell ref="A1:O1"/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10" ma:contentTypeDescription="Kurkite naują dokumentą." ma:contentTypeScope="" ma:versionID="9c13db63c0579c1448f7300cc3c1731d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ffd923e336b33bcde9e9df55d34cfb1e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4A7C8-3B6A-493F-9B38-6B876C6F7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purl.org/dc/dcmitype/"/>
    <ds:schemaRef ds:uri="2e073065-020e-4dce-99c7-95e5c43123bb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2020-10-30T14:04:55Z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