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Sausis\"/>
    </mc:Choice>
  </mc:AlternateContent>
  <xr:revisionPtr revIDLastSave="0" documentId="8_{DFA714D8-5D2C-48C9-BD10-5DEAEADCAD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/>
  <c r="D47" i="1"/>
  <c r="D23" i="1"/>
  <c r="F23" i="1" s="1"/>
  <c r="E35" i="1"/>
  <c r="G35" i="1"/>
  <c r="D35" i="1"/>
  <c r="F35" i="1" s="1"/>
  <c r="E23" i="1"/>
  <c r="G23" i="1"/>
  <c r="I46" i="1"/>
  <c r="I32" i="1"/>
  <c r="I43" i="1"/>
  <c r="I21" i="1" l="1"/>
  <c r="I16" i="1"/>
  <c r="I17" i="1"/>
  <c r="I13" i="1"/>
  <c r="F14" i="1"/>
  <c r="F18" i="1"/>
  <c r="F25" i="1"/>
  <c r="F20" i="1"/>
  <c r="F28" i="1"/>
  <c r="F26" i="1"/>
  <c r="F22" i="1"/>
  <c r="F29" i="1"/>
  <c r="F30" i="1"/>
  <c r="F37" i="1"/>
  <c r="F31" i="1"/>
  <c r="F39" i="1"/>
  <c r="F45" i="1"/>
  <c r="F34" i="1"/>
  <c r="F33" i="1"/>
  <c r="F38" i="1"/>
  <c r="F44" i="1"/>
  <c r="F41" i="1"/>
  <c r="F42" i="1"/>
  <c r="F40" i="1"/>
  <c r="I44" i="1" l="1"/>
  <c r="I28" i="1"/>
  <c r="I20" i="1"/>
  <c r="I14" i="1"/>
  <c r="I41" i="1" l="1"/>
  <c r="I45" i="1"/>
  <c r="I39" i="1"/>
  <c r="I37" i="1"/>
  <c r="I25" i="1"/>
  <c r="I18" i="1"/>
  <c r="F15" i="1" l="1"/>
  <c r="I26" i="1" l="1"/>
  <c r="I33" i="1" l="1"/>
  <c r="I30" i="1"/>
  <c r="I15" i="1"/>
  <c r="F19" i="1" l="1"/>
  <c r="I42" i="1" l="1"/>
  <c r="I29" i="1" l="1"/>
  <c r="I38" i="1" l="1"/>
  <c r="I34" i="1"/>
</calcChain>
</file>

<file path=xl/sharedStrings.xml><?xml version="1.0" encoding="utf-8"?>
<sst xmlns="http://schemas.openxmlformats.org/spreadsheetml/2006/main" count="148" uniqueCount="85">
  <si>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</si>
  <si>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</si>
  <si>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</si>
  <si>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</si>
  <si>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</si>
  <si>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</si>
  <si>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</si>
  <si>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</si>
  <si>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</si>
  <si>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</si>
  <si>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</si>
  <si>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</si>
  <si>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</si>
  <si>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</si>
  <si>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</si>
  <si>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</si>
  <si>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</si>
  <si>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</si>
  <si>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</si>
  <si>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</si>
  <si>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</si>
  <si>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</si>
  <si>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</si>
  <si>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</si>
  <si>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</si>
  <si>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</si>
  <si>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</si>
  <si>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</si>
  <si>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</si>
  <si>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</si>
  <si>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</si>
  <si>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</si>
  <si>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</si>
  <si>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</si>
  <si>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>Theatrical Film Distribution  / 20th Century Fox</t>
  </si>
  <si>
    <t>ACME Film / SONY</t>
  </si>
  <si>
    <t>NCG Distribution/Universal Pictures International</t>
  </si>
  <si>
    <t>P</t>
  </si>
  <si>
    <t>Preview</t>
  </si>
  <si>
    <t>VLG Film</t>
  </si>
  <si>
    <t>Džiumandži Kitas Lygis (Jumanji: The Next Level)</t>
  </si>
  <si>
    <t>Nuostabi epocha (La Belle Epoque)</t>
  </si>
  <si>
    <t>Tulpės, meilė, garbė ir dviratis (Tulipani: Liefde, eer en een fiets)</t>
  </si>
  <si>
    <t>Artbox</t>
  </si>
  <si>
    <t>Ledo šalis 2 (Frozen 2)</t>
  </si>
  <si>
    <t>Theatrical Film Distribution / WDSMPI</t>
  </si>
  <si>
    <t>Tarnas (Холоп)</t>
  </si>
  <si>
    <t>Europos kinas</t>
  </si>
  <si>
    <t>Antroji aš (Celle que vous croyez)</t>
  </si>
  <si>
    <t>Tobulas pasimatymas</t>
  </si>
  <si>
    <t>Nord Play</t>
  </si>
  <si>
    <t>Užsimaskavę šnipai (Spies In Disguise)</t>
  </si>
  <si>
    <t>Zuikis Džodžo (Jojo Rabbit)</t>
  </si>
  <si>
    <t>Mano dukrai Samai (For Sama)</t>
  </si>
  <si>
    <t>Greta Garbo Films</t>
  </si>
  <si>
    <t>Pašėlę vyrukai amžiams (Bad Boys for Life)</t>
  </si>
  <si>
    <t>Skandalas (Untitled Charles Randolph Project (Bombshell))</t>
  </si>
  <si>
    <t>Siekiant gailestingumo (Just Mercy)</t>
  </si>
  <si>
    <t>Daktaras Dolitlis (Dolittle)</t>
  </si>
  <si>
    <t>Selma ir užburtas miestas (Selma's big wish)</t>
  </si>
  <si>
    <t>Su gimtadieniu! (Happy Birthday)</t>
  </si>
  <si>
    <t>Mažosios moterys (Little Women)</t>
  </si>
  <si>
    <t>Džentelmenai ( (Toff Guys) Gentlemen)</t>
  </si>
  <si>
    <t>January 17 - 23</t>
  </si>
  <si>
    <t>Sausio 17 - 23 d.</t>
  </si>
  <si>
    <t>January 24 - 30</t>
  </si>
  <si>
    <t>Sausio 24 - 30 d.</t>
  </si>
  <si>
    <t>Fiksiai prieš Krabius (Фиксики против кработов)</t>
  </si>
  <si>
    <t>Idealus vyras ((НЕ)идеальный мужчина)</t>
  </si>
  <si>
    <t>Lopšinė (Perfect Nanny)</t>
  </si>
  <si>
    <t>Theatrical Film Distribution</t>
  </si>
  <si>
    <t>Importinis jaunikis</t>
  </si>
  <si>
    <t>Total (30)</t>
  </si>
  <si>
    <t>January 31 - february 6</t>
  </si>
  <si>
    <t>Sausio 31 - vasario 6 d.</t>
  </si>
  <si>
    <t>January 31 - February 6 Lithuanian top</t>
  </si>
  <si>
    <t>Gauruoti šnipai (Spycies)</t>
  </si>
  <si>
    <t>Po vandeniu (Underwater)</t>
  </si>
  <si>
    <t>Virsmas (Turning)</t>
  </si>
  <si>
    <t>Koma (Кома)</t>
  </si>
  <si>
    <t>Vienišos širdys (Someone Somewhere)</t>
  </si>
  <si>
    <t>Plėšriosios paukštės ir fantastiškoji Harlė Kvin (Birds of Prey)</t>
  </si>
  <si>
    <t>ACME Film / WB</t>
  </si>
  <si>
    <t>Laisvo elgesio tėvai (Drunk Parents)</t>
  </si>
  <si>
    <t>Sausio 31 - vasario 6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</si>
</sst>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7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8" fontId="16" fillId="0" borderId="0" xfId="0" applyNumberFormat="1" applyFont="1"/>
    <xf numFmtId="4" fontId="22" fillId="0" borderId="0" xfId="0" applyNumberFormat="1" applyFont="1"/>
    <xf numFmtId="8" fontId="11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31" xr:uid="{F7C825C9-C2B6-4E55-8ED4-F6C04E16DC91}"/>
    <cellStyle name="Comma 2 3" xfId="30" xr:uid="{9E1D8DE5-BC38-4404-8F20-2E4CC304E5D8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"/>
  <sheetViews>
    <sheetView tabSelected="1" zoomScale="60" zoomScaleNormal="60" workbookViewId="0">
      <selection activeCell="E3" sqref="E3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3" width="13.7109375" style="1" bestFit="1" customWidth="1"/>
    <col min="24" max="24" width="13.7109375" style="1" customWidth="1"/>
    <col min="25" max="25" width="13.7109375" style="1" bestFit="1" customWidth="1"/>
    <col min="26" max="26" width="12.5703125" style="1" bestFit="1" customWidth="1"/>
    <col min="27" max="27" width="13.7109375" style="1" bestFit="1" customWidth="1"/>
    <col min="28" max="16384" width="8.85546875" style="1"/>
  </cols>
  <sheetData>
    <row r="1" spans="1:26" ht="19.5" customHeight="1">
      <c r="E1" s="2" t="s">
        <v>75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0"/>
      <c r="B5" s="70"/>
      <c r="C5" s="67" t="s">
        <v>0</v>
      </c>
      <c r="D5" s="3"/>
      <c r="E5" s="3"/>
      <c r="F5" s="67" t="s">
        <v>3</v>
      </c>
      <c r="G5" s="3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</row>
    <row r="6" spans="1:26" ht="19.5">
      <c r="A6" s="71"/>
      <c r="B6" s="71"/>
      <c r="C6" s="68"/>
      <c r="D6" s="4" t="s">
        <v>73</v>
      </c>
      <c r="E6" s="51" t="s">
        <v>65</v>
      </c>
      <c r="F6" s="68"/>
      <c r="G6" s="51" t="s">
        <v>63</v>
      </c>
      <c r="H6" s="68"/>
      <c r="I6" s="68"/>
      <c r="J6" s="68"/>
      <c r="K6" s="68"/>
      <c r="L6" s="68"/>
      <c r="M6" s="68"/>
      <c r="N6" s="68"/>
      <c r="O6" s="68"/>
    </row>
    <row r="7" spans="1:26">
      <c r="A7" s="71"/>
      <c r="B7" s="71"/>
      <c r="C7" s="68"/>
      <c r="D7" s="4" t="s">
        <v>1</v>
      </c>
      <c r="E7" s="4" t="s">
        <v>1</v>
      </c>
      <c r="F7" s="68"/>
      <c r="G7" s="4" t="s">
        <v>4</v>
      </c>
      <c r="H7" s="68"/>
      <c r="I7" s="68"/>
      <c r="J7" s="68"/>
      <c r="K7" s="68"/>
      <c r="L7" s="68"/>
      <c r="M7" s="68"/>
      <c r="N7" s="68"/>
      <c r="O7" s="68"/>
    </row>
    <row r="8" spans="1:26" ht="18" customHeight="1" thickBot="1">
      <c r="A8" s="72"/>
      <c r="B8" s="72"/>
      <c r="C8" s="69"/>
      <c r="D8" s="5" t="s">
        <v>2</v>
      </c>
      <c r="E8" s="5" t="s">
        <v>2</v>
      </c>
      <c r="F8" s="69"/>
      <c r="G8" s="6"/>
      <c r="H8" s="69"/>
      <c r="I8" s="69"/>
      <c r="J8" s="69"/>
      <c r="K8" s="69"/>
      <c r="L8" s="69"/>
      <c r="M8" s="69"/>
      <c r="N8" s="69"/>
      <c r="O8" s="69"/>
    </row>
    <row r="9" spans="1:26" ht="15" customHeight="1">
      <c r="A9" s="70"/>
      <c r="B9" s="70"/>
      <c r="C9" s="67" t="s">
        <v>13</v>
      </c>
      <c r="D9" s="3"/>
      <c r="E9" s="34"/>
      <c r="F9" s="67" t="s">
        <v>15</v>
      </c>
      <c r="G9" s="33"/>
      <c r="H9" s="7" t="s">
        <v>18</v>
      </c>
      <c r="I9" s="67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7" t="s">
        <v>26</v>
      </c>
    </row>
    <row r="10" spans="1:26" ht="19.5">
      <c r="A10" s="71"/>
      <c r="B10" s="71"/>
      <c r="C10" s="68"/>
      <c r="D10" s="45" t="s">
        <v>74</v>
      </c>
      <c r="E10" s="66" t="s">
        <v>66</v>
      </c>
      <c r="F10" s="68"/>
      <c r="G10" s="63" t="s">
        <v>64</v>
      </c>
      <c r="H10" s="4" t="s">
        <v>17</v>
      </c>
      <c r="I10" s="68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8"/>
    </row>
    <row r="11" spans="1:26">
      <c r="A11" s="71"/>
      <c r="B11" s="71"/>
      <c r="C11" s="68"/>
      <c r="D11" s="4" t="s">
        <v>14</v>
      </c>
      <c r="E11" s="4" t="s">
        <v>14</v>
      </c>
      <c r="F11" s="68"/>
      <c r="G11" s="34" t="s">
        <v>16</v>
      </c>
      <c r="H11" s="6"/>
      <c r="I11" s="68"/>
      <c r="J11" s="6"/>
      <c r="K11" s="6"/>
      <c r="L11" s="9" t="s">
        <v>2</v>
      </c>
      <c r="M11" s="4" t="s">
        <v>17</v>
      </c>
      <c r="N11" s="6"/>
      <c r="O11" s="68"/>
    </row>
    <row r="12" spans="1:26" ht="15.75" thickBot="1">
      <c r="A12" s="71"/>
      <c r="B12" s="72"/>
      <c r="C12" s="69"/>
      <c r="D12" s="5" t="s">
        <v>2</v>
      </c>
      <c r="E12" s="5" t="s">
        <v>2</v>
      </c>
      <c r="F12" s="69"/>
      <c r="G12" s="35" t="s">
        <v>17</v>
      </c>
      <c r="H12" s="10"/>
      <c r="I12" s="69"/>
      <c r="J12" s="10"/>
      <c r="K12" s="10"/>
      <c r="L12" s="10"/>
      <c r="M12" s="10"/>
      <c r="N12" s="10"/>
      <c r="O12" s="69"/>
    </row>
    <row r="13" spans="1:26" s="36" customFormat="1" ht="25.15" customHeight="1">
      <c r="A13" s="37">
        <v>1</v>
      </c>
      <c r="B13" s="61" t="s">
        <v>32</v>
      </c>
      <c r="C13" s="57" t="s">
        <v>71</v>
      </c>
      <c r="D13" s="46">
        <v>272714.46000000002</v>
      </c>
      <c r="E13" s="44" t="s">
        <v>30</v>
      </c>
      <c r="F13" s="56" t="s">
        <v>30</v>
      </c>
      <c r="G13" s="46">
        <v>44135</v>
      </c>
      <c r="H13" s="56">
        <v>457</v>
      </c>
      <c r="I13" s="42">
        <f>G13/H13</f>
        <v>96.575492341356679</v>
      </c>
      <c r="J13" s="56">
        <v>18</v>
      </c>
      <c r="K13" s="44">
        <v>1</v>
      </c>
      <c r="L13" s="46">
        <v>285111.71999999997</v>
      </c>
      <c r="M13" s="46">
        <v>46152</v>
      </c>
      <c r="N13" s="38">
        <v>43861</v>
      </c>
      <c r="O13" s="40" t="s">
        <v>27</v>
      </c>
      <c r="P13" s="48"/>
      <c r="R13" s="41"/>
      <c r="T13" s="43"/>
      <c r="V13" s="41"/>
      <c r="X13" s="43"/>
      <c r="Y13" s="41"/>
      <c r="Z13" s="43"/>
    </row>
    <row r="14" spans="1:26" s="36" customFormat="1" ht="25.35" customHeight="1">
      <c r="A14" s="37">
        <v>2</v>
      </c>
      <c r="B14" s="61">
        <v>3</v>
      </c>
      <c r="C14" s="62" t="s">
        <v>62</v>
      </c>
      <c r="D14" s="60">
        <v>35930.29</v>
      </c>
      <c r="E14" s="56">
        <v>60309.17</v>
      </c>
      <c r="F14" s="39">
        <f>(D14-E14)/E14</f>
        <v>-0.40423172794452317</v>
      </c>
      <c r="G14" s="60">
        <v>5868</v>
      </c>
      <c r="H14" s="56">
        <v>91</v>
      </c>
      <c r="I14" s="42">
        <f>G14/H14</f>
        <v>64.483516483516482</v>
      </c>
      <c r="J14" s="56">
        <v>8</v>
      </c>
      <c r="K14" s="56">
        <v>2</v>
      </c>
      <c r="L14" s="60">
        <v>99433.66</v>
      </c>
      <c r="M14" s="60">
        <v>17021</v>
      </c>
      <c r="N14" s="38">
        <v>43854</v>
      </c>
      <c r="O14" s="40" t="s">
        <v>27</v>
      </c>
      <c r="P14" s="41"/>
      <c r="Q14" s="50"/>
      <c r="R14" s="59"/>
      <c r="S14" s="50"/>
      <c r="T14" s="53"/>
      <c r="U14" s="50"/>
      <c r="V14" s="52"/>
      <c r="W14" s="52"/>
      <c r="X14" s="53"/>
      <c r="Y14" s="53"/>
      <c r="Z14" s="43"/>
    </row>
    <row r="15" spans="1:26" s="50" customFormat="1" ht="25.35" customHeight="1">
      <c r="A15" s="54">
        <v>3</v>
      </c>
      <c r="B15" s="61">
        <v>1</v>
      </c>
      <c r="C15" s="62">
        <v>1917</v>
      </c>
      <c r="D15" s="60">
        <v>35659.730000000003</v>
      </c>
      <c r="E15" s="56">
        <v>78486.53</v>
      </c>
      <c r="F15" s="39">
        <f>(D15-E15)/E15</f>
        <v>-0.54565796194582683</v>
      </c>
      <c r="G15" s="60">
        <v>5740</v>
      </c>
      <c r="H15" s="56">
        <v>131</v>
      </c>
      <c r="I15" s="56">
        <f>G15/H15</f>
        <v>43.81679389312977</v>
      </c>
      <c r="J15" s="56">
        <v>10</v>
      </c>
      <c r="K15" s="56">
        <v>4</v>
      </c>
      <c r="L15" s="60">
        <v>377868.34</v>
      </c>
      <c r="M15" s="60">
        <v>61910</v>
      </c>
      <c r="N15" s="55">
        <v>43840</v>
      </c>
      <c r="O15" s="58" t="s">
        <v>27</v>
      </c>
      <c r="P15" s="53"/>
      <c r="R15" s="59"/>
      <c r="T15" s="53"/>
      <c r="U15" s="49"/>
      <c r="V15" s="52"/>
      <c r="W15" s="52"/>
      <c r="X15" s="52"/>
      <c r="Y15" s="52"/>
      <c r="Z15" s="53"/>
    </row>
    <row r="16" spans="1:26" s="50" customFormat="1" ht="25.35" customHeight="1">
      <c r="A16" s="54">
        <v>4</v>
      </c>
      <c r="B16" s="61" t="s">
        <v>32</v>
      </c>
      <c r="C16" s="57" t="s">
        <v>77</v>
      </c>
      <c r="D16" s="60">
        <v>29517.5</v>
      </c>
      <c r="E16" s="56" t="s">
        <v>30</v>
      </c>
      <c r="F16" s="56" t="s">
        <v>30</v>
      </c>
      <c r="G16" s="60">
        <v>4882</v>
      </c>
      <c r="H16" s="56">
        <v>128</v>
      </c>
      <c r="I16" s="56">
        <f>G16/H16</f>
        <v>38.140625</v>
      </c>
      <c r="J16" s="56">
        <v>11</v>
      </c>
      <c r="K16" s="56">
        <v>1</v>
      </c>
      <c r="L16" s="60">
        <v>29518</v>
      </c>
      <c r="M16" s="60">
        <v>4882</v>
      </c>
      <c r="N16" s="55">
        <v>43861</v>
      </c>
      <c r="O16" s="58" t="s">
        <v>34</v>
      </c>
      <c r="P16" s="53"/>
      <c r="R16" s="59"/>
      <c r="T16" s="53"/>
      <c r="U16" s="52"/>
      <c r="V16" s="52"/>
      <c r="W16" s="52"/>
      <c r="X16" s="52"/>
      <c r="Y16" s="52"/>
      <c r="Z16" s="53"/>
    </row>
    <row r="17" spans="1:27" s="50" customFormat="1" ht="25.35" customHeight="1">
      <c r="A17" s="54">
        <v>5</v>
      </c>
      <c r="B17" s="61" t="s">
        <v>32</v>
      </c>
      <c r="C17" s="57" t="s">
        <v>76</v>
      </c>
      <c r="D17" s="60">
        <v>27581.07</v>
      </c>
      <c r="E17" s="56" t="s">
        <v>30</v>
      </c>
      <c r="F17" s="56" t="s">
        <v>30</v>
      </c>
      <c r="G17" s="60">
        <v>6186</v>
      </c>
      <c r="H17" s="56">
        <v>250</v>
      </c>
      <c r="I17" s="56">
        <f>G17/H17</f>
        <v>24.744</v>
      </c>
      <c r="J17" s="56">
        <v>16</v>
      </c>
      <c r="K17" s="56">
        <v>1</v>
      </c>
      <c r="L17" s="60">
        <v>27581.07</v>
      </c>
      <c r="M17" s="60">
        <v>6186</v>
      </c>
      <c r="N17" s="55">
        <v>43861</v>
      </c>
      <c r="O17" s="58" t="s">
        <v>27</v>
      </c>
      <c r="P17" s="53"/>
      <c r="R17" s="59"/>
      <c r="T17" s="53"/>
      <c r="V17" s="52"/>
      <c r="W17" s="52"/>
      <c r="X17" s="52"/>
      <c r="Y17" s="52"/>
      <c r="Z17" s="53"/>
    </row>
    <row r="18" spans="1:27" s="50" customFormat="1" ht="25.35" customHeight="1">
      <c r="A18" s="54">
        <v>6</v>
      </c>
      <c r="B18" s="61">
        <v>4</v>
      </c>
      <c r="C18" s="62" t="s">
        <v>55</v>
      </c>
      <c r="D18" s="60">
        <v>23943.27</v>
      </c>
      <c r="E18" s="56">
        <v>47982.53</v>
      </c>
      <c r="F18" s="39">
        <f>(D18-E18)/E18</f>
        <v>-0.50100025988625441</v>
      </c>
      <c r="G18" s="60">
        <v>3866</v>
      </c>
      <c r="H18" s="56">
        <v>90</v>
      </c>
      <c r="I18" s="56">
        <f>G18/H18</f>
        <v>42.955555555555556</v>
      </c>
      <c r="J18" s="56">
        <v>9</v>
      </c>
      <c r="K18" s="56">
        <v>3</v>
      </c>
      <c r="L18" s="60">
        <v>161987.96</v>
      </c>
      <c r="M18" s="60">
        <v>27241</v>
      </c>
      <c r="N18" s="55">
        <v>43847</v>
      </c>
      <c r="O18" s="58" t="s">
        <v>35</v>
      </c>
      <c r="P18" s="53"/>
      <c r="R18" s="59"/>
      <c r="T18" s="53"/>
      <c r="V18" s="52"/>
      <c r="W18" s="52"/>
      <c r="X18" s="52"/>
      <c r="Y18" s="52"/>
      <c r="Z18" s="53"/>
    </row>
    <row r="19" spans="1:27" s="50" customFormat="1" ht="25.35" customHeight="1">
      <c r="A19" s="54">
        <v>7</v>
      </c>
      <c r="B19" s="61">
        <v>2</v>
      </c>
      <c r="C19" s="57" t="s">
        <v>49</v>
      </c>
      <c r="D19" s="60">
        <v>23657.1</v>
      </c>
      <c r="E19" s="56">
        <v>78301.36</v>
      </c>
      <c r="F19" s="39">
        <f>(D19-E19)/E19</f>
        <v>-0.69787114808733852</v>
      </c>
      <c r="G19" s="60">
        <v>4102</v>
      </c>
      <c r="H19" s="56" t="s">
        <v>30</v>
      </c>
      <c r="I19" s="56" t="s">
        <v>30</v>
      </c>
      <c r="J19" s="56" t="s">
        <v>30</v>
      </c>
      <c r="K19" s="56">
        <v>5</v>
      </c>
      <c r="L19" s="60">
        <v>841659.03</v>
      </c>
      <c r="M19" s="60">
        <v>141297</v>
      </c>
      <c r="N19" s="55">
        <v>43833</v>
      </c>
      <c r="O19" s="58" t="s">
        <v>50</v>
      </c>
      <c r="P19" s="53"/>
      <c r="R19" s="59"/>
      <c r="S19" s="52"/>
      <c r="T19" s="53"/>
      <c r="V19" s="52"/>
      <c r="W19" s="52"/>
      <c r="X19" s="52"/>
      <c r="Y19" s="52"/>
      <c r="Z19" s="53"/>
    </row>
    <row r="20" spans="1:27" s="50" customFormat="1" ht="25.35" customHeight="1">
      <c r="A20" s="54">
        <v>8</v>
      </c>
      <c r="B20" s="61">
        <v>6</v>
      </c>
      <c r="C20" s="62" t="s">
        <v>61</v>
      </c>
      <c r="D20" s="60">
        <v>23624.12</v>
      </c>
      <c r="E20" s="56">
        <v>37029.440000000002</v>
      </c>
      <c r="F20" s="39">
        <f>(D20-E20)/E20</f>
        <v>-0.36201789711105548</v>
      </c>
      <c r="G20" s="60">
        <v>4281</v>
      </c>
      <c r="H20" s="56">
        <v>95</v>
      </c>
      <c r="I20" s="56">
        <f>G20/H20</f>
        <v>45.06315789473684</v>
      </c>
      <c r="J20" s="56">
        <v>12</v>
      </c>
      <c r="K20" s="56">
        <v>2</v>
      </c>
      <c r="L20" s="60">
        <v>66394.460000000006</v>
      </c>
      <c r="M20" s="60">
        <v>12261</v>
      </c>
      <c r="N20" s="55">
        <v>43854</v>
      </c>
      <c r="O20" s="58" t="s">
        <v>35</v>
      </c>
      <c r="P20" s="53"/>
      <c r="R20" s="59"/>
      <c r="S20" s="52"/>
      <c r="T20" s="53"/>
      <c r="U20" s="52"/>
      <c r="V20" s="52"/>
      <c r="W20" s="52"/>
      <c r="X20" s="52"/>
      <c r="Y20" s="52"/>
      <c r="Z20" s="53"/>
      <c r="AA20" s="52"/>
    </row>
    <row r="21" spans="1:27" s="50" customFormat="1" ht="25.35" customHeight="1">
      <c r="A21" s="54">
        <v>9</v>
      </c>
      <c r="B21" s="61" t="s">
        <v>32</v>
      </c>
      <c r="C21" s="57" t="s">
        <v>78</v>
      </c>
      <c r="D21" s="60">
        <v>22641.57</v>
      </c>
      <c r="E21" s="56" t="s">
        <v>30</v>
      </c>
      <c r="F21" s="56" t="s">
        <v>30</v>
      </c>
      <c r="G21" s="60">
        <v>3718</v>
      </c>
      <c r="H21" s="56">
        <v>123</v>
      </c>
      <c r="I21" s="56">
        <f>G21/H21</f>
        <v>30.227642276422763</v>
      </c>
      <c r="J21" s="56">
        <v>11</v>
      </c>
      <c r="K21" s="56">
        <v>1</v>
      </c>
      <c r="L21" s="60">
        <v>22641.57</v>
      </c>
      <c r="M21" s="60">
        <v>3718</v>
      </c>
      <c r="N21" s="55">
        <v>43861</v>
      </c>
      <c r="O21" s="58" t="s">
        <v>27</v>
      </c>
      <c r="P21" s="53"/>
      <c r="R21" s="59"/>
      <c r="T21" s="53"/>
      <c r="U21" s="52"/>
      <c r="V21" s="52"/>
      <c r="W21" s="52"/>
      <c r="X21" s="52"/>
      <c r="Y21" s="52"/>
      <c r="Z21" s="53"/>
    </row>
    <row r="22" spans="1:27" s="50" customFormat="1" ht="25.35" customHeight="1">
      <c r="A22" s="54">
        <v>10</v>
      </c>
      <c r="B22" s="61">
        <v>9</v>
      </c>
      <c r="C22" s="62" t="s">
        <v>67</v>
      </c>
      <c r="D22" s="60">
        <v>20682</v>
      </c>
      <c r="E22" s="56">
        <v>26588</v>
      </c>
      <c r="F22" s="39">
        <f>(D22-E22)/E22</f>
        <v>-0.22213028433879947</v>
      </c>
      <c r="G22" s="60">
        <v>4499</v>
      </c>
      <c r="H22" s="56" t="s">
        <v>30</v>
      </c>
      <c r="I22" s="56" t="s">
        <v>30</v>
      </c>
      <c r="J22" s="56">
        <v>12</v>
      </c>
      <c r="K22" s="56">
        <v>2</v>
      </c>
      <c r="L22" s="60">
        <v>47270</v>
      </c>
      <c r="M22" s="60">
        <v>10593</v>
      </c>
      <c r="N22" s="55">
        <v>43854</v>
      </c>
      <c r="O22" s="58" t="s">
        <v>33</v>
      </c>
      <c r="P22" s="53"/>
      <c r="R22" s="59"/>
      <c r="S22" s="52"/>
      <c r="T22" s="53"/>
      <c r="U22" s="52"/>
      <c r="V22" s="52"/>
      <c r="W22" s="52"/>
      <c r="X22" s="52"/>
      <c r="Y22" s="52"/>
      <c r="Z22" s="53"/>
    </row>
    <row r="23" spans="1:27" ht="24.6" customHeight="1">
      <c r="A23" s="13"/>
      <c r="B23" s="13"/>
      <c r="C23" s="14" t="s">
        <v>29</v>
      </c>
      <c r="D23" s="15">
        <f>SUM(D13:D22)</f>
        <v>515951.11</v>
      </c>
      <c r="E23" s="15">
        <f t="shared" ref="E23:G23" si="0">SUM(E13:E22)</f>
        <v>328697.03000000003</v>
      </c>
      <c r="F23" s="65">
        <f>(D23-E23)/E23</f>
        <v>0.56968595061537353</v>
      </c>
      <c r="G23" s="15">
        <f t="shared" si="0"/>
        <v>87277</v>
      </c>
      <c r="H23" s="15"/>
      <c r="I23" s="17"/>
      <c r="J23" s="16"/>
      <c r="K23" s="18"/>
      <c r="L23" s="19"/>
      <c r="M23" s="11"/>
      <c r="N23" s="20"/>
      <c r="O23" s="21"/>
      <c r="AA23" s="47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47"/>
    </row>
    <row r="25" spans="1:27" s="50" customFormat="1" ht="25.35" customHeight="1">
      <c r="A25" s="54">
        <v>11</v>
      </c>
      <c r="B25" s="61">
        <v>5</v>
      </c>
      <c r="C25" s="62" t="s">
        <v>58</v>
      </c>
      <c r="D25" s="60">
        <v>18420.55</v>
      </c>
      <c r="E25" s="56">
        <v>37256.81</v>
      </c>
      <c r="F25" s="39">
        <f>(D25-E25)/E25</f>
        <v>-0.5055789800576056</v>
      </c>
      <c r="G25" s="60">
        <v>3626</v>
      </c>
      <c r="H25" s="56">
        <v>127</v>
      </c>
      <c r="I25" s="56">
        <f>G25/H25</f>
        <v>28.551181102362204</v>
      </c>
      <c r="J25" s="56">
        <v>10</v>
      </c>
      <c r="K25" s="56">
        <v>3</v>
      </c>
      <c r="L25" s="60">
        <v>113377.93</v>
      </c>
      <c r="M25" s="60">
        <v>22095</v>
      </c>
      <c r="N25" s="55">
        <v>43847</v>
      </c>
      <c r="O25" s="58" t="s">
        <v>36</v>
      </c>
      <c r="P25" s="53"/>
      <c r="R25" s="59"/>
      <c r="S25" s="52"/>
      <c r="T25" s="53"/>
      <c r="U25" s="52"/>
      <c r="V25" s="52"/>
      <c r="W25" s="52"/>
      <c r="X25" s="52"/>
      <c r="Y25" s="52"/>
      <c r="Z25" s="53"/>
    </row>
    <row r="26" spans="1:27" s="50" customFormat="1" ht="25.35" customHeight="1">
      <c r="A26" s="54">
        <v>12</v>
      </c>
      <c r="B26" s="61">
        <v>8</v>
      </c>
      <c r="C26" s="57" t="s">
        <v>51</v>
      </c>
      <c r="D26" s="60">
        <v>17249.43</v>
      </c>
      <c r="E26" s="56">
        <v>30164.94</v>
      </c>
      <c r="F26" s="39">
        <f>(D26-E26)/E26</f>
        <v>-0.42816296004566889</v>
      </c>
      <c r="G26" s="60">
        <v>3572</v>
      </c>
      <c r="H26" s="56">
        <v>114</v>
      </c>
      <c r="I26" s="56">
        <f>G26/H26</f>
        <v>31.333333333333332</v>
      </c>
      <c r="J26" s="56">
        <v>11</v>
      </c>
      <c r="K26" s="56">
        <v>4</v>
      </c>
      <c r="L26" s="56">
        <v>181345</v>
      </c>
      <c r="M26" s="56">
        <v>37339</v>
      </c>
      <c r="N26" s="55">
        <v>43840</v>
      </c>
      <c r="O26" s="58" t="s">
        <v>34</v>
      </c>
      <c r="P26" s="53"/>
      <c r="R26" s="59"/>
      <c r="S26" s="52"/>
      <c r="T26" s="53"/>
      <c r="U26" s="52"/>
      <c r="V26" s="52"/>
      <c r="W26" s="52"/>
      <c r="X26" s="52"/>
      <c r="Y26" s="52"/>
      <c r="Z26" s="53"/>
    </row>
    <row r="27" spans="1:27" s="50" customFormat="1" ht="25.35" customHeight="1">
      <c r="A27" s="54">
        <v>13</v>
      </c>
      <c r="B27" s="61" t="s">
        <v>32</v>
      </c>
      <c r="C27" s="57" t="s">
        <v>79</v>
      </c>
      <c r="D27" s="60">
        <v>15326</v>
      </c>
      <c r="E27" s="56" t="s">
        <v>30</v>
      </c>
      <c r="F27" s="56" t="s">
        <v>30</v>
      </c>
      <c r="G27" s="60">
        <v>2631</v>
      </c>
      <c r="H27" s="56" t="s">
        <v>30</v>
      </c>
      <c r="I27" s="56" t="s">
        <v>30</v>
      </c>
      <c r="J27" s="56">
        <v>9</v>
      </c>
      <c r="K27" s="56">
        <v>1</v>
      </c>
      <c r="L27" s="60">
        <v>15326</v>
      </c>
      <c r="M27" s="60">
        <v>2631</v>
      </c>
      <c r="N27" s="55">
        <v>43861</v>
      </c>
      <c r="O27" s="58" t="s">
        <v>33</v>
      </c>
      <c r="P27" s="53"/>
      <c r="R27" s="59"/>
      <c r="T27" s="53"/>
      <c r="U27" s="52"/>
      <c r="V27" s="52"/>
      <c r="W27" s="52"/>
      <c r="X27" s="52"/>
      <c r="Y27" s="52"/>
      <c r="Z27" s="53"/>
    </row>
    <row r="28" spans="1:27" s="50" customFormat="1" ht="25.35" customHeight="1">
      <c r="A28" s="54">
        <v>14</v>
      </c>
      <c r="B28" s="61">
        <v>7</v>
      </c>
      <c r="C28" s="62" t="s">
        <v>68</v>
      </c>
      <c r="D28" s="60">
        <v>12214.25</v>
      </c>
      <c r="E28" s="56">
        <v>30657.31</v>
      </c>
      <c r="F28" s="39">
        <f>(D28-E28)/E28</f>
        <v>-0.60158768006716834</v>
      </c>
      <c r="G28" s="60">
        <v>1931</v>
      </c>
      <c r="H28" s="56">
        <v>52</v>
      </c>
      <c r="I28" s="56">
        <f>G28/H28</f>
        <v>37.134615384615387</v>
      </c>
      <c r="J28" s="56">
        <v>5</v>
      </c>
      <c r="K28" s="56">
        <v>2</v>
      </c>
      <c r="L28" s="60">
        <v>42871.56</v>
      </c>
      <c r="M28" s="60">
        <v>7339</v>
      </c>
      <c r="N28" s="55">
        <v>43854</v>
      </c>
      <c r="O28" s="58" t="s">
        <v>27</v>
      </c>
      <c r="P28" s="53"/>
      <c r="R28" s="59"/>
      <c r="T28" s="53"/>
      <c r="U28" s="52"/>
      <c r="V28" s="52"/>
      <c r="W28" s="52"/>
      <c r="X28" s="52"/>
      <c r="Y28" s="52"/>
      <c r="Z28" s="53"/>
    </row>
    <row r="29" spans="1:27" s="50" customFormat="1" ht="25.35" customHeight="1">
      <c r="A29" s="54">
        <v>15</v>
      </c>
      <c r="B29" s="61">
        <v>10</v>
      </c>
      <c r="C29" s="57" t="s">
        <v>44</v>
      </c>
      <c r="D29" s="60">
        <v>11042.28</v>
      </c>
      <c r="E29" s="56">
        <v>18946.96</v>
      </c>
      <c r="F29" s="39">
        <f>(D29-E29)/E29</f>
        <v>-0.41720043743165125</v>
      </c>
      <c r="G29" s="60">
        <v>2215</v>
      </c>
      <c r="H29" s="56">
        <v>89</v>
      </c>
      <c r="I29" s="56">
        <f>G29/H29</f>
        <v>24.887640449438202</v>
      </c>
      <c r="J29" s="56">
        <v>9</v>
      </c>
      <c r="K29" s="56">
        <v>7</v>
      </c>
      <c r="L29" s="60">
        <v>867270</v>
      </c>
      <c r="M29" s="60">
        <v>170663</v>
      </c>
      <c r="N29" s="55">
        <v>43824</v>
      </c>
      <c r="O29" s="58" t="s">
        <v>45</v>
      </c>
      <c r="P29" s="53"/>
      <c r="R29" s="59"/>
      <c r="T29" s="53"/>
      <c r="U29" s="52"/>
      <c r="V29" s="52"/>
      <c r="W29" s="52"/>
      <c r="X29" s="52"/>
      <c r="Y29" s="52"/>
      <c r="Z29" s="53"/>
    </row>
    <row r="30" spans="1:27" s="50" customFormat="1" ht="25.35" customHeight="1">
      <c r="A30" s="54">
        <v>16</v>
      </c>
      <c r="B30" s="61">
        <v>11</v>
      </c>
      <c r="C30" s="57" t="s">
        <v>52</v>
      </c>
      <c r="D30" s="60">
        <v>8883.5400000000009</v>
      </c>
      <c r="E30" s="56">
        <v>15090.25</v>
      </c>
      <c r="F30" s="39">
        <f>(D30-E30)/E30</f>
        <v>-0.41130597571279465</v>
      </c>
      <c r="G30" s="60">
        <v>1419</v>
      </c>
      <c r="H30" s="56">
        <v>26</v>
      </c>
      <c r="I30" s="56">
        <f>G30/H30</f>
        <v>54.57692307692308</v>
      </c>
      <c r="J30" s="56">
        <v>5</v>
      </c>
      <c r="K30" s="56">
        <v>4</v>
      </c>
      <c r="L30" s="60">
        <v>84123</v>
      </c>
      <c r="M30" s="60">
        <v>14476</v>
      </c>
      <c r="N30" s="55">
        <v>43840</v>
      </c>
      <c r="O30" s="58" t="s">
        <v>34</v>
      </c>
      <c r="P30" s="53"/>
      <c r="R30" s="59"/>
      <c r="S30" s="52"/>
      <c r="T30" s="53"/>
      <c r="U30" s="52"/>
      <c r="V30" s="52"/>
      <c r="W30" s="52"/>
      <c r="X30" s="52"/>
      <c r="Y30" s="52"/>
      <c r="Z30" s="53"/>
    </row>
    <row r="31" spans="1:27" s="50" customFormat="1" ht="25.35" customHeight="1">
      <c r="A31" s="54">
        <v>17</v>
      </c>
      <c r="B31" s="64">
        <v>14</v>
      </c>
      <c r="C31" s="57" t="s">
        <v>46</v>
      </c>
      <c r="D31" s="60">
        <v>4851</v>
      </c>
      <c r="E31" s="56">
        <v>7822</v>
      </c>
      <c r="F31" s="39">
        <f>(D31-E31)/E31</f>
        <v>-0.3798261314241882</v>
      </c>
      <c r="G31" s="60">
        <v>744</v>
      </c>
      <c r="H31" s="56" t="s">
        <v>30</v>
      </c>
      <c r="I31" s="56" t="s">
        <v>30</v>
      </c>
      <c r="J31" s="56">
        <v>2</v>
      </c>
      <c r="K31" s="56">
        <v>6</v>
      </c>
      <c r="L31" s="46">
        <v>152584</v>
      </c>
      <c r="M31" s="46">
        <v>24366</v>
      </c>
      <c r="N31" s="55">
        <v>43826</v>
      </c>
      <c r="O31" s="58" t="s">
        <v>33</v>
      </c>
      <c r="P31" s="53"/>
      <c r="R31" s="59"/>
      <c r="S31" s="52"/>
      <c r="T31" s="53"/>
      <c r="U31" s="52"/>
      <c r="V31" s="52"/>
      <c r="W31" s="52"/>
      <c r="X31" s="52"/>
      <c r="Y31" s="52"/>
      <c r="Z31" s="53"/>
    </row>
    <row r="32" spans="1:27" s="50" customFormat="1" ht="25.35" customHeight="1">
      <c r="A32" s="54">
        <v>18</v>
      </c>
      <c r="B32" s="61" t="s">
        <v>37</v>
      </c>
      <c r="C32" s="57" t="s">
        <v>81</v>
      </c>
      <c r="D32" s="60">
        <v>3378.8</v>
      </c>
      <c r="E32" s="56" t="s">
        <v>30</v>
      </c>
      <c r="F32" s="56" t="s">
        <v>30</v>
      </c>
      <c r="G32" s="60">
        <v>557</v>
      </c>
      <c r="H32" s="56">
        <v>7</v>
      </c>
      <c r="I32" s="56">
        <f>G32/H32</f>
        <v>79.571428571428569</v>
      </c>
      <c r="J32" s="56">
        <v>6</v>
      </c>
      <c r="K32" s="56">
        <v>0</v>
      </c>
      <c r="L32" s="46">
        <v>3378.8</v>
      </c>
      <c r="M32" s="46">
        <v>557</v>
      </c>
      <c r="N32" s="55" t="s">
        <v>38</v>
      </c>
      <c r="O32" s="58" t="s">
        <v>82</v>
      </c>
      <c r="P32" s="53"/>
      <c r="R32" s="59"/>
      <c r="S32" s="52"/>
      <c r="T32" s="53"/>
      <c r="U32" s="52"/>
      <c r="V32" s="52"/>
      <c r="W32" s="52"/>
      <c r="X32" s="52"/>
      <c r="Y32" s="52"/>
      <c r="Z32" s="53"/>
    </row>
    <row r="33" spans="1:26" s="50" customFormat="1" ht="25.35" customHeight="1">
      <c r="A33" s="54">
        <v>19</v>
      </c>
      <c r="B33" s="61">
        <v>19</v>
      </c>
      <c r="C33" s="57" t="s">
        <v>53</v>
      </c>
      <c r="D33" s="60">
        <v>2028</v>
      </c>
      <c r="E33" s="56">
        <v>2878.5</v>
      </c>
      <c r="F33" s="39">
        <f>(D33-E33)/E33</f>
        <v>-0.29546638874413755</v>
      </c>
      <c r="G33" s="60">
        <v>394</v>
      </c>
      <c r="H33" s="56">
        <v>12</v>
      </c>
      <c r="I33" s="56">
        <f>G33/H33</f>
        <v>32.833333333333336</v>
      </c>
      <c r="J33" s="56">
        <v>6</v>
      </c>
      <c r="K33" s="56">
        <v>4</v>
      </c>
      <c r="L33" s="46">
        <v>18336.62</v>
      </c>
      <c r="M33" s="46">
        <v>4053</v>
      </c>
      <c r="N33" s="55">
        <v>43840</v>
      </c>
      <c r="O33" s="58" t="s">
        <v>54</v>
      </c>
      <c r="P33" s="53"/>
      <c r="R33" s="59"/>
      <c r="S33" s="52"/>
      <c r="T33" s="53"/>
      <c r="U33" s="52"/>
      <c r="V33" s="52"/>
      <c r="W33" s="52"/>
      <c r="X33" s="52"/>
      <c r="Y33" s="52"/>
      <c r="Z33" s="53"/>
    </row>
    <row r="34" spans="1:26" s="50" customFormat="1" ht="25.35" customHeight="1">
      <c r="A34" s="54">
        <v>20</v>
      </c>
      <c r="B34" s="61">
        <v>17</v>
      </c>
      <c r="C34" s="57" t="s">
        <v>40</v>
      </c>
      <c r="D34" s="60">
        <v>1965.02</v>
      </c>
      <c r="E34" s="56">
        <v>3919.81</v>
      </c>
      <c r="F34" s="39">
        <f>(D34-E34)/E34</f>
        <v>-0.49869508981302663</v>
      </c>
      <c r="G34" s="60">
        <v>340</v>
      </c>
      <c r="H34" s="56">
        <v>8</v>
      </c>
      <c r="I34" s="56">
        <f>G34/H34</f>
        <v>42.5</v>
      </c>
      <c r="J34" s="56">
        <v>2</v>
      </c>
      <c r="K34" s="56">
        <v>9</v>
      </c>
      <c r="L34" s="60">
        <v>439406.12</v>
      </c>
      <c r="M34" s="60">
        <v>70522</v>
      </c>
      <c r="N34" s="55">
        <v>43805</v>
      </c>
      <c r="O34" s="58" t="s">
        <v>35</v>
      </c>
      <c r="P34" s="53"/>
      <c r="R34" s="59"/>
      <c r="T34" s="53"/>
      <c r="U34" s="52"/>
      <c r="V34" s="52"/>
      <c r="W34" s="52"/>
      <c r="X34" s="52"/>
      <c r="Y34" s="52"/>
      <c r="Z34" s="53"/>
    </row>
    <row r="35" spans="1:26" ht="24.6" customHeight="1">
      <c r="A35" s="13"/>
      <c r="B35" s="13"/>
      <c r="C35" s="14" t="s">
        <v>31</v>
      </c>
      <c r="D35" s="15">
        <f>SUM(D23:D34)</f>
        <v>611309.98000000021</v>
      </c>
      <c r="E35" s="15">
        <f t="shared" ref="E35:G35" si="1">SUM(E23:E34)</f>
        <v>475433.61000000004</v>
      </c>
      <c r="F35" s="65">
        <f>(D35-E35)/E35</f>
        <v>0.28579462440612929</v>
      </c>
      <c r="G35" s="15">
        <f t="shared" si="1"/>
        <v>104706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50" customFormat="1" ht="25.35" customHeight="1">
      <c r="A37" s="54">
        <v>21</v>
      </c>
      <c r="B37" s="61">
        <v>13</v>
      </c>
      <c r="C37" s="62" t="s">
        <v>56</v>
      </c>
      <c r="D37" s="60">
        <v>1929.97</v>
      </c>
      <c r="E37" s="56">
        <v>9829.16</v>
      </c>
      <c r="F37" s="39">
        <f>(D37-E37)/E37</f>
        <v>-0.80364853151235704</v>
      </c>
      <c r="G37" s="60">
        <v>322</v>
      </c>
      <c r="H37" s="56">
        <v>12</v>
      </c>
      <c r="I37" s="56">
        <f>G37/H37</f>
        <v>26.833333333333332</v>
      </c>
      <c r="J37" s="56">
        <v>3</v>
      </c>
      <c r="K37" s="56">
        <v>3</v>
      </c>
      <c r="L37" s="60">
        <v>39837.730000000003</v>
      </c>
      <c r="M37" s="60">
        <v>6980</v>
      </c>
      <c r="N37" s="55">
        <v>43847</v>
      </c>
      <c r="O37" s="58" t="s">
        <v>27</v>
      </c>
      <c r="P37" s="53"/>
      <c r="R37" s="59"/>
      <c r="T37" s="53"/>
      <c r="U37" s="52"/>
      <c r="V37" s="52"/>
      <c r="W37" s="52"/>
      <c r="X37" s="52"/>
      <c r="Y37" s="52"/>
      <c r="Z37" s="53"/>
    </row>
    <row r="38" spans="1:26" s="50" customFormat="1" ht="25.35" customHeight="1">
      <c r="A38" s="54">
        <v>22</v>
      </c>
      <c r="B38" s="61">
        <v>21</v>
      </c>
      <c r="C38" s="57" t="s">
        <v>41</v>
      </c>
      <c r="D38" s="60">
        <v>1856</v>
      </c>
      <c r="E38" s="56">
        <v>2166</v>
      </c>
      <c r="F38" s="39">
        <f>(D38-E38)/E38</f>
        <v>-0.14312096029547552</v>
      </c>
      <c r="G38" s="60">
        <v>332</v>
      </c>
      <c r="H38" s="56">
        <v>10</v>
      </c>
      <c r="I38" s="56">
        <f>G38/H38</f>
        <v>33.200000000000003</v>
      </c>
      <c r="J38" s="56">
        <v>3</v>
      </c>
      <c r="K38" s="56">
        <v>9</v>
      </c>
      <c r="L38" s="60">
        <v>40076</v>
      </c>
      <c r="M38" s="60">
        <v>7456</v>
      </c>
      <c r="N38" s="55">
        <v>43805</v>
      </c>
      <c r="O38" s="58" t="s">
        <v>39</v>
      </c>
      <c r="P38" s="53"/>
      <c r="R38" s="59"/>
      <c r="T38" s="53"/>
      <c r="U38" s="52"/>
      <c r="V38" s="52"/>
      <c r="W38" s="52"/>
      <c r="X38" s="52"/>
      <c r="Y38" s="52"/>
      <c r="Z38" s="53"/>
    </row>
    <row r="39" spans="1:26" s="50" customFormat="1" ht="25.35" customHeight="1">
      <c r="A39" s="54">
        <v>23</v>
      </c>
      <c r="B39" s="61">
        <v>15</v>
      </c>
      <c r="C39" s="62" t="s">
        <v>59</v>
      </c>
      <c r="D39" s="60">
        <v>1028</v>
      </c>
      <c r="E39" s="56">
        <v>5729</v>
      </c>
      <c r="F39" s="39">
        <f>(D39-E39)/E39</f>
        <v>-0.82056205271426075</v>
      </c>
      <c r="G39" s="60">
        <v>281</v>
      </c>
      <c r="H39" s="56">
        <v>14</v>
      </c>
      <c r="I39" s="56">
        <f>G39/H39</f>
        <v>20.071428571428573</v>
      </c>
      <c r="J39" s="56">
        <v>4</v>
      </c>
      <c r="K39" s="56">
        <v>3</v>
      </c>
      <c r="L39" s="60">
        <v>17660</v>
      </c>
      <c r="M39" s="60">
        <v>3992</v>
      </c>
      <c r="N39" s="55">
        <v>43847</v>
      </c>
      <c r="O39" s="58" t="s">
        <v>39</v>
      </c>
      <c r="P39" s="53"/>
      <c r="R39" s="59"/>
      <c r="T39" s="53"/>
      <c r="U39" s="52"/>
      <c r="V39" s="52"/>
      <c r="W39" s="52"/>
      <c r="X39" s="52"/>
      <c r="Y39" s="52"/>
      <c r="Z39" s="53"/>
    </row>
    <row r="40" spans="1:26" s="50" customFormat="1" ht="25.35" customHeight="1">
      <c r="A40" s="54">
        <v>24</v>
      </c>
      <c r="B40" s="64">
        <v>27</v>
      </c>
      <c r="C40" s="57" t="s">
        <v>42</v>
      </c>
      <c r="D40" s="60">
        <v>481</v>
      </c>
      <c r="E40" s="56">
        <v>870</v>
      </c>
      <c r="F40" s="39">
        <f>(D40-E40)/E40</f>
        <v>-0.44712643678160918</v>
      </c>
      <c r="G40" s="60">
        <v>78</v>
      </c>
      <c r="H40" s="56" t="s">
        <v>30</v>
      </c>
      <c r="I40" s="56" t="s">
        <v>30</v>
      </c>
      <c r="J40" s="56" t="s">
        <v>30</v>
      </c>
      <c r="K40" s="56">
        <v>8</v>
      </c>
      <c r="L40" s="60">
        <v>27888.67</v>
      </c>
      <c r="M40" s="60">
        <v>5729</v>
      </c>
      <c r="N40" s="55">
        <v>43812</v>
      </c>
      <c r="O40" s="58" t="s">
        <v>43</v>
      </c>
      <c r="P40" s="53"/>
      <c r="R40" s="59"/>
      <c r="T40" s="53"/>
      <c r="U40" s="52"/>
      <c r="V40" s="52"/>
      <c r="W40" s="52"/>
      <c r="X40" s="52"/>
      <c r="Y40" s="52"/>
      <c r="Z40" s="53"/>
    </row>
    <row r="41" spans="1:26" s="50" customFormat="1" ht="25.35" customHeight="1">
      <c r="A41" s="54">
        <v>25</v>
      </c>
      <c r="B41" s="61">
        <v>25</v>
      </c>
      <c r="C41" s="62" t="s">
        <v>60</v>
      </c>
      <c r="D41" s="60">
        <v>419</v>
      </c>
      <c r="E41" s="56">
        <v>1142</v>
      </c>
      <c r="F41" s="39">
        <f>(D41-E41)/E41</f>
        <v>-0.63309982486865146</v>
      </c>
      <c r="G41" s="60">
        <v>107</v>
      </c>
      <c r="H41" s="56">
        <v>5</v>
      </c>
      <c r="I41" s="56">
        <f>G41/H41</f>
        <v>21.4</v>
      </c>
      <c r="J41" s="56">
        <v>2</v>
      </c>
      <c r="K41" s="56">
        <v>3</v>
      </c>
      <c r="L41" s="60">
        <v>4010</v>
      </c>
      <c r="M41" s="60">
        <v>1034</v>
      </c>
      <c r="N41" s="55">
        <v>43847</v>
      </c>
      <c r="O41" s="58" t="s">
        <v>39</v>
      </c>
      <c r="P41" s="53"/>
      <c r="R41" s="59"/>
      <c r="T41" s="53"/>
      <c r="U41" s="52"/>
      <c r="V41" s="52"/>
      <c r="W41" s="52"/>
      <c r="X41" s="52"/>
      <c r="Y41" s="52"/>
      <c r="Z41" s="53"/>
    </row>
    <row r="42" spans="1:26" s="50" customFormat="1" ht="25.35" customHeight="1">
      <c r="A42" s="54">
        <v>26</v>
      </c>
      <c r="B42" s="64">
        <v>26</v>
      </c>
      <c r="C42" s="57" t="s">
        <v>48</v>
      </c>
      <c r="D42" s="60">
        <v>402</v>
      </c>
      <c r="E42" s="56">
        <v>948.5</v>
      </c>
      <c r="F42" s="39">
        <f>(D42-E42)/E42</f>
        <v>-0.57617290458618875</v>
      </c>
      <c r="G42" s="60">
        <v>67</v>
      </c>
      <c r="H42" s="56">
        <v>2</v>
      </c>
      <c r="I42" s="56">
        <f>G42/H42</f>
        <v>33.5</v>
      </c>
      <c r="J42" s="56">
        <v>2</v>
      </c>
      <c r="K42" s="56">
        <v>5</v>
      </c>
      <c r="L42" s="60">
        <v>19616.330000000002</v>
      </c>
      <c r="M42" s="60">
        <v>3979</v>
      </c>
      <c r="N42" s="55">
        <v>43833</v>
      </c>
      <c r="O42" s="58" t="s">
        <v>47</v>
      </c>
      <c r="P42" s="53"/>
      <c r="R42" s="59"/>
      <c r="T42" s="53"/>
      <c r="V42" s="52"/>
      <c r="W42" s="52"/>
      <c r="X42" s="52"/>
      <c r="Y42" s="52"/>
      <c r="Z42" s="53"/>
    </row>
    <row r="43" spans="1:26" s="50" customFormat="1" ht="25.35" customHeight="1">
      <c r="A43" s="54">
        <v>27</v>
      </c>
      <c r="B43" s="44" t="s">
        <v>30</v>
      </c>
      <c r="C43" s="57" t="s">
        <v>80</v>
      </c>
      <c r="D43" s="60">
        <v>398</v>
      </c>
      <c r="E43" s="56" t="s">
        <v>30</v>
      </c>
      <c r="F43" s="56" t="s">
        <v>30</v>
      </c>
      <c r="G43" s="60">
        <v>82</v>
      </c>
      <c r="H43" s="56">
        <v>3</v>
      </c>
      <c r="I43" s="56">
        <f>G43/H43</f>
        <v>27.333333333333332</v>
      </c>
      <c r="J43" s="56">
        <v>2</v>
      </c>
      <c r="K43" s="56" t="s">
        <v>30</v>
      </c>
      <c r="L43" s="60">
        <v>5848</v>
      </c>
      <c r="M43" s="60">
        <v>1234</v>
      </c>
      <c r="N43" s="55">
        <v>43819</v>
      </c>
      <c r="O43" s="58" t="s">
        <v>39</v>
      </c>
      <c r="P43" s="53"/>
      <c r="R43" s="59"/>
      <c r="T43" s="53"/>
      <c r="U43" s="52"/>
      <c r="V43" s="52"/>
      <c r="W43" s="52"/>
      <c r="X43" s="52"/>
      <c r="Y43" s="52"/>
      <c r="Z43" s="53"/>
    </row>
    <row r="44" spans="1:26" s="50" customFormat="1" ht="25.35" customHeight="1">
      <c r="A44" s="54">
        <v>28</v>
      </c>
      <c r="B44" s="61">
        <v>22</v>
      </c>
      <c r="C44" s="62" t="s">
        <v>69</v>
      </c>
      <c r="D44" s="60">
        <v>316</v>
      </c>
      <c r="E44" s="56">
        <v>1490</v>
      </c>
      <c r="F44" s="39">
        <f>(D44-E44)/E44</f>
        <v>-0.78791946308724836</v>
      </c>
      <c r="G44" s="60">
        <v>53</v>
      </c>
      <c r="H44" s="56">
        <v>2</v>
      </c>
      <c r="I44" s="56">
        <f>G44/H44</f>
        <v>26.5</v>
      </c>
      <c r="J44" s="56">
        <v>2</v>
      </c>
      <c r="K44" s="56">
        <v>2</v>
      </c>
      <c r="L44" s="46">
        <v>1806</v>
      </c>
      <c r="M44" s="46">
        <v>491</v>
      </c>
      <c r="N44" s="55">
        <v>43854</v>
      </c>
      <c r="O44" s="58" t="s">
        <v>39</v>
      </c>
      <c r="P44" s="53"/>
      <c r="R44" s="59"/>
      <c r="T44" s="53"/>
      <c r="U44" s="52"/>
      <c r="V44" s="52"/>
      <c r="W44" s="52"/>
      <c r="X44" s="52"/>
      <c r="Y44" s="52"/>
      <c r="Z44" s="53"/>
    </row>
    <row r="45" spans="1:26" s="50" customFormat="1" ht="25.35" customHeight="1">
      <c r="A45" s="54">
        <v>29</v>
      </c>
      <c r="B45" s="64">
        <v>16</v>
      </c>
      <c r="C45" s="62" t="s">
        <v>57</v>
      </c>
      <c r="D45" s="60">
        <v>48</v>
      </c>
      <c r="E45" s="56">
        <v>4768.8900000000003</v>
      </c>
      <c r="F45" s="39">
        <f>(D45-E45)/E45</f>
        <v>-0.98993476469367081</v>
      </c>
      <c r="G45" s="60">
        <v>8</v>
      </c>
      <c r="H45" s="56">
        <v>1</v>
      </c>
      <c r="I45" s="56">
        <f>G45/H45</f>
        <v>8</v>
      </c>
      <c r="J45" s="56">
        <v>1</v>
      </c>
      <c r="K45" s="56">
        <v>3</v>
      </c>
      <c r="L45" s="60">
        <v>18840.509999999998</v>
      </c>
      <c r="M45" s="60">
        <v>3301</v>
      </c>
      <c r="N45" s="55">
        <v>43847</v>
      </c>
      <c r="O45" s="58" t="s">
        <v>27</v>
      </c>
      <c r="P45" s="53"/>
      <c r="R45" s="59"/>
      <c r="T45" s="53"/>
      <c r="U45" s="52"/>
      <c r="V45" s="52"/>
      <c r="W45" s="52"/>
      <c r="X45" s="52"/>
      <c r="Y45" s="52"/>
      <c r="Z45" s="53"/>
    </row>
    <row r="46" spans="1:26" s="50" customFormat="1" ht="25.35" customHeight="1">
      <c r="A46" s="54">
        <v>30</v>
      </c>
      <c r="B46" s="44" t="s">
        <v>30</v>
      </c>
      <c r="C46" s="57" t="s">
        <v>83</v>
      </c>
      <c r="D46" s="60">
        <v>36</v>
      </c>
      <c r="E46" s="56" t="s">
        <v>30</v>
      </c>
      <c r="F46" s="56" t="s">
        <v>30</v>
      </c>
      <c r="G46" s="60">
        <v>12</v>
      </c>
      <c r="H46" s="56">
        <v>1</v>
      </c>
      <c r="I46" s="56">
        <f>G46/H46</f>
        <v>12</v>
      </c>
      <c r="J46" s="56">
        <v>1</v>
      </c>
      <c r="K46" s="56" t="s">
        <v>30</v>
      </c>
      <c r="L46" s="60">
        <v>9996</v>
      </c>
      <c r="M46" s="60">
        <v>1774</v>
      </c>
      <c r="N46" s="55">
        <v>43532</v>
      </c>
      <c r="O46" s="58" t="s">
        <v>70</v>
      </c>
      <c r="P46" s="53"/>
      <c r="R46" s="59"/>
      <c r="T46" s="53"/>
      <c r="V46" s="52"/>
      <c r="W46" s="52"/>
      <c r="X46" s="52"/>
      <c r="Y46" s="52"/>
      <c r="Z46" s="53"/>
    </row>
    <row r="47" spans="1:26" ht="25.15" customHeight="1">
      <c r="A47" s="37"/>
      <c r="B47" s="13"/>
      <c r="C47" s="14" t="s">
        <v>72</v>
      </c>
      <c r="D47" s="15">
        <f>SUM(D35:D46)</f>
        <v>618223.95000000019</v>
      </c>
      <c r="E47" s="15">
        <f t="shared" ref="E47:G47" si="2">SUM(E35:E46)</f>
        <v>502377.16000000003</v>
      </c>
      <c r="F47" s="65">
        <f t="shared" ref="F46:F47" si="3">(D47-E47)/E47</f>
        <v>0.23059724689713232</v>
      </c>
      <c r="G47" s="15">
        <f t="shared" si="2"/>
        <v>106048</v>
      </c>
      <c r="H47" s="16"/>
      <c r="I47" s="17"/>
      <c r="J47" s="16"/>
      <c r="K47" s="18"/>
      <c r="L47" s="19"/>
      <c r="M47" s="31"/>
      <c r="N47" s="20"/>
      <c r="O47" s="32"/>
    </row>
    <row r="48" spans="1:26">
      <c r="Z48" s="47"/>
    </row>
    <row r="49" spans="2:26">
      <c r="B49" s="12"/>
      <c r="Z49" s="47"/>
    </row>
    <row r="65" ht="12" customHeight="1"/>
  </sheetData>
  <sortState xmlns:xlrd2="http://schemas.microsoft.com/office/spreadsheetml/2017/richdata2" ref="B13:O46">
    <sortCondition descending="1" ref="D13:D4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</cp:lastModifiedBy>
  <cp:lastPrinted>2016-09-19T08:07:15Z</cp:lastPrinted>
  <dcterms:created xsi:type="dcterms:W3CDTF">2014-10-03T07:40:56Z</dcterms:created>
  <dcterms:modified xsi:type="dcterms:W3CDTF">2020-02-07T13:28:27Z</dcterms:modified>
</cp:coreProperties>
</file>