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e.Bulyte\OneDrive - EIMIN\Darbalaukis\LKC\Savaitgalio\"/>
    </mc:Choice>
  </mc:AlternateContent>
  <xr:revisionPtr revIDLastSave="297" documentId="8_{D2DCA39D-D3EF-4C95-840C-C15F33C61C5D}" xr6:coauthVersionLast="45" xr6:coauthVersionMax="45" xr10:uidLastSave="{F43B23F1-004A-4B2D-80F9-023B94A9F76E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1" i="1" l="1"/>
  <c r="D23" i="1"/>
  <c r="D35" i="1" s="1"/>
  <c r="F35" i="1" s="1"/>
  <c r="E35" i="1"/>
  <c r="G35" i="1"/>
  <c r="I25" i="1"/>
  <c r="E23" i="1" l="1"/>
  <c r="G23" i="1"/>
  <c r="I39" i="1"/>
  <c r="F23" i="1" l="1"/>
  <c r="I34" i="1"/>
  <c r="I31" i="1" l="1"/>
  <c r="I19" i="1"/>
  <c r="I17" i="1" l="1"/>
  <c r="I20" i="1"/>
  <c r="I21" i="1"/>
  <c r="I26" i="1"/>
  <c r="F18" i="1"/>
  <c r="F20" i="1"/>
  <c r="F21" i="1"/>
  <c r="F26" i="1"/>
  <c r="F22" i="1"/>
  <c r="F27" i="1"/>
  <c r="F29" i="1"/>
  <c r="F32" i="1"/>
  <c r="F30" i="1"/>
  <c r="F28" i="1"/>
  <c r="F40" i="1"/>
  <c r="F33" i="1"/>
  <c r="F15" i="1"/>
  <c r="F13" i="1"/>
  <c r="I18" i="1" l="1"/>
  <c r="I16" i="1"/>
  <c r="I14" i="1"/>
  <c r="F16" i="1" l="1"/>
  <c r="F37" i="1"/>
  <c r="I27" i="1" l="1"/>
  <c r="F38" i="1" l="1"/>
  <c r="I13" i="1" l="1"/>
  <c r="I22" i="1" l="1"/>
  <c r="I29" i="1"/>
  <c r="I38" i="1" l="1"/>
  <c r="I32" i="1" l="1"/>
  <c r="I28" i="1" l="1"/>
  <c r="I33" i="1" l="1"/>
  <c r="F41" i="1" l="1"/>
  <c r="E41" i="1"/>
  <c r="G41" i="1"/>
</calcChain>
</file>

<file path=xl/sharedStrings.xml><?xml version="1.0" encoding="utf-8"?>
<sst xmlns="http://schemas.openxmlformats.org/spreadsheetml/2006/main" count="129" uniqueCount="76">
  <si>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</si>
  <si>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</si>
  <si>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</si>
  <si>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</si>
  <si>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</si>
  <si>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</si>
  <si>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</si>
  <si>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</si>
  <si>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</si>
  <si>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</si>
  <si>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</si>
  <si>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</si>
  <si>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</si>
  <si>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</si>
  <si>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</si>
  <si>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</si>
  <si>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</si>
  <si>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</si>
  <si>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</si>
  <si>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</si>
  <si>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</si>
  <si>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</si>
  <si>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</si>
  <si>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</si>
  <si>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</si>
  <si>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</si>
  <si>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</si>
  <si>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Žiūrovų lankomumo vidurkis</t>
  </si>
  <si>
    <t>Total (10)</t>
  </si>
  <si>
    <t>-</t>
  </si>
  <si>
    <t>Garsų pasaulio įrašai</t>
  </si>
  <si>
    <t>Theatrical Film Distribution / WDSMPI</t>
  </si>
  <si>
    <t>ACME Film / WB</t>
  </si>
  <si>
    <t>VLG film</t>
  </si>
  <si>
    <t>ACME Film</t>
  </si>
  <si>
    <t>N</t>
  </si>
  <si>
    <t>Theatrical Film Distribution</t>
  </si>
  <si>
    <t>Geriausi draugai (Ella Bella Bingo)</t>
  </si>
  <si>
    <t>Dukine Film Distribution / Universal Pictures</t>
  </si>
  <si>
    <t>Grenlandija: Išlikimas (Greenland)</t>
  </si>
  <si>
    <t>Palm Springs (Palm Springs)</t>
  </si>
  <si>
    <t>Paslaptingas sodas (Secret Garden)</t>
  </si>
  <si>
    <t>Aš gražuolė (Красотка в ударе)</t>
  </si>
  <si>
    <t>Tesla (Tesla)</t>
  </si>
  <si>
    <t>Kino Aljansas</t>
  </si>
  <si>
    <t>Apie begalybę (Om det oändliga)</t>
  </si>
  <si>
    <t>Tenet (Tenet)</t>
  </si>
  <si>
    <t>Karas su seneliu (War With Grandpa)</t>
  </si>
  <si>
    <t>Troliai 2 (Trolls World Tour)</t>
  </si>
  <si>
    <t>Naratyvas</t>
  </si>
  <si>
    <t>Advokatas</t>
  </si>
  <si>
    <t>Naujieji mutantai (The New Mutants)</t>
  </si>
  <si>
    <t>Theatrical Film Distribution / 20th Century Fox</t>
  </si>
  <si>
    <t>Paslaptis: Išdrįsk svajoti (Secret: Dare to Dream)</t>
  </si>
  <si>
    <t>Kosmobolas (Вратарь Галактики)</t>
  </si>
  <si>
    <t>Skubis Du! (Scoob)</t>
  </si>
  <si>
    <t>After. Kai mes abejojom (After We Collided)</t>
  </si>
  <si>
    <t>Mulan (Mulan)</t>
  </si>
  <si>
    <t>Artbox</t>
  </si>
  <si>
    <t>Pilis</t>
  </si>
  <si>
    <t>September 11 - 13</t>
  </si>
  <si>
    <t>Rugsėjo 11 - 13 d.</t>
  </si>
  <si>
    <t>September 18 - 20 Lithuanian top</t>
  </si>
  <si>
    <t>Rugsėjo 18 - 20 d. Lietuvos kino teatruose rodytų filmų topas</t>
  </si>
  <si>
    <t>September 18 - 20</t>
  </si>
  <si>
    <t>Rugsėjo 18 - 20 d.</t>
  </si>
  <si>
    <t>Antebellum: Išrinktoji (Antebellum)</t>
  </si>
  <si>
    <t>Deivido Koperfildo istorija (Personal History of David Copperfield)</t>
  </si>
  <si>
    <t>Nuostabi epocha (La Belle Epoque)</t>
  </si>
  <si>
    <t>Nova Lituania</t>
  </si>
  <si>
    <t>Čiobreliai (M-films)</t>
  </si>
  <si>
    <t>Nešventas avinėlis (The other lamb)</t>
  </si>
  <si>
    <t>Teorema teatras</t>
  </si>
  <si>
    <t>Sistema</t>
  </si>
  <si>
    <t>Total (24)</t>
  </si>
  <si>
    <t>Total (20)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</si>
</sst>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23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color rgb="FFFF00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</cellStyleXfs>
  <cellXfs count="60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3" fontId="13" fillId="0" borderId="7" xfId="23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22" fillId="0" borderId="0" xfId="0" applyFont="1"/>
    <xf numFmtId="0" fontId="17" fillId="0" borderId="8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28">
    <cellStyle name="Comma 2" xfId="9" xr:uid="{00000000-0005-0000-0000-000000000000}"/>
    <cellStyle name="Comma 2 2" xfId="26" xr:uid="{00000000-0005-0000-0000-000001000000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3"/>
  <sheetViews>
    <sheetView tabSelected="1" zoomScale="60" zoomScaleNormal="60" workbookViewId="0">
      <selection activeCell="D42" sqref="D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85546875" style="1" customWidth="1"/>
    <col min="17" max="17" width="6" style="1" customWidth="1"/>
    <col min="18" max="18" width="11.28515625" style="1" bestFit="1" customWidth="1"/>
    <col min="19" max="19" width="13.7109375" style="1" bestFit="1" customWidth="1"/>
    <col min="20" max="20" width="8.5703125" style="1" customWidth="1"/>
    <col min="21" max="21" width="7" style="1" customWidth="1"/>
    <col min="22" max="22" width="10.85546875" style="1" bestFit="1" customWidth="1"/>
    <col min="23" max="23" width="12.42578125" style="1" customWidth="1"/>
    <col min="24" max="24" width="13.7109375" style="1" bestFit="1" customWidth="1"/>
    <col min="25" max="25" width="15.42578125" style="1" bestFit="1" customWidth="1"/>
    <col min="26" max="26" width="13.7109375" style="1" bestFit="1" customWidth="1"/>
    <col min="27" max="16384" width="8.85546875" style="1"/>
  </cols>
  <sheetData>
    <row r="1" spans="1:26" ht="19.5" customHeight="1">
      <c r="E1" s="2" t="s">
        <v>62</v>
      </c>
      <c r="F1" s="2"/>
      <c r="G1" s="2"/>
      <c r="H1" s="2"/>
      <c r="I1" s="2"/>
    </row>
    <row r="2" spans="1:26" ht="19.5" customHeight="1">
      <c r="E2" s="2" t="s">
        <v>63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57"/>
      <c r="B5" s="57"/>
      <c r="C5" s="54" t="s">
        <v>0</v>
      </c>
      <c r="D5" s="3"/>
      <c r="E5" s="3"/>
      <c r="F5" s="54" t="s">
        <v>3</v>
      </c>
      <c r="G5" s="3"/>
      <c r="H5" s="54" t="s">
        <v>5</v>
      </c>
      <c r="I5" s="54" t="s">
        <v>6</v>
      </c>
      <c r="J5" s="54" t="s">
        <v>7</v>
      </c>
      <c r="K5" s="54" t="s">
        <v>8</v>
      </c>
      <c r="L5" s="54" t="s">
        <v>10</v>
      </c>
      <c r="M5" s="54" t="s">
        <v>9</v>
      </c>
      <c r="N5" s="54" t="s">
        <v>11</v>
      </c>
      <c r="O5" s="54" t="s">
        <v>12</v>
      </c>
    </row>
    <row r="6" spans="1:26">
      <c r="A6" s="58"/>
      <c r="B6" s="58"/>
      <c r="C6" s="55"/>
      <c r="D6" s="4" t="s">
        <v>64</v>
      </c>
      <c r="E6" s="4" t="s">
        <v>60</v>
      </c>
      <c r="F6" s="55"/>
      <c r="G6" s="4" t="s">
        <v>64</v>
      </c>
      <c r="H6" s="55"/>
      <c r="I6" s="55"/>
      <c r="J6" s="55"/>
      <c r="K6" s="55"/>
      <c r="L6" s="55"/>
      <c r="M6" s="55"/>
      <c r="N6" s="55"/>
      <c r="O6" s="55"/>
    </row>
    <row r="7" spans="1:26">
      <c r="A7" s="58"/>
      <c r="B7" s="58"/>
      <c r="C7" s="55"/>
      <c r="D7" s="4" t="s">
        <v>1</v>
      </c>
      <c r="E7" s="4" t="s">
        <v>1</v>
      </c>
      <c r="F7" s="55"/>
      <c r="G7" s="4" t="s">
        <v>4</v>
      </c>
      <c r="H7" s="55"/>
      <c r="I7" s="55"/>
      <c r="J7" s="55"/>
      <c r="K7" s="55"/>
      <c r="L7" s="55"/>
      <c r="M7" s="55"/>
      <c r="N7" s="55"/>
      <c r="O7" s="55"/>
    </row>
    <row r="8" spans="1:26" ht="18" customHeight="1" thickBot="1">
      <c r="A8" s="59"/>
      <c r="B8" s="59"/>
      <c r="C8" s="56"/>
      <c r="D8" s="5" t="s">
        <v>2</v>
      </c>
      <c r="E8" s="5" t="s">
        <v>2</v>
      </c>
      <c r="F8" s="56"/>
      <c r="G8" s="6"/>
      <c r="H8" s="56"/>
      <c r="I8" s="56"/>
      <c r="J8" s="56"/>
      <c r="K8" s="56"/>
      <c r="L8" s="56"/>
      <c r="M8" s="56"/>
      <c r="N8" s="56"/>
      <c r="O8" s="56"/>
    </row>
    <row r="9" spans="1:26" ht="15" customHeight="1">
      <c r="A9" s="57"/>
      <c r="B9" s="57"/>
      <c r="C9" s="54" t="s">
        <v>13</v>
      </c>
      <c r="D9" s="29"/>
      <c r="E9" s="29"/>
      <c r="F9" s="54" t="s">
        <v>15</v>
      </c>
      <c r="G9" s="29"/>
      <c r="H9" s="9" t="s">
        <v>18</v>
      </c>
      <c r="I9" s="54" t="s">
        <v>27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54" t="s">
        <v>26</v>
      </c>
    </row>
    <row r="10" spans="1:26">
      <c r="A10" s="58"/>
      <c r="B10" s="58"/>
      <c r="C10" s="55"/>
      <c r="D10" s="44" t="s">
        <v>65</v>
      </c>
      <c r="E10" s="51" t="s">
        <v>61</v>
      </c>
      <c r="F10" s="55"/>
      <c r="G10" s="51" t="s">
        <v>65</v>
      </c>
      <c r="H10" s="4" t="s">
        <v>17</v>
      </c>
      <c r="I10" s="5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55"/>
    </row>
    <row r="11" spans="1:26">
      <c r="A11" s="58"/>
      <c r="B11" s="58"/>
      <c r="C11" s="55"/>
      <c r="D11" s="30" t="s">
        <v>14</v>
      </c>
      <c r="E11" s="4" t="s">
        <v>14</v>
      </c>
      <c r="F11" s="55"/>
      <c r="G11" s="30" t="s">
        <v>16</v>
      </c>
      <c r="H11" s="6"/>
      <c r="I11" s="55"/>
      <c r="J11" s="6"/>
      <c r="K11" s="6"/>
      <c r="L11" s="12" t="s">
        <v>2</v>
      </c>
      <c r="M11" s="4" t="s">
        <v>17</v>
      </c>
      <c r="N11" s="6"/>
      <c r="O11" s="55"/>
      <c r="P11" s="11"/>
      <c r="Q11" s="7"/>
    </row>
    <row r="12" spans="1:26" ht="15.6" customHeight="1" thickBot="1">
      <c r="A12" s="58"/>
      <c r="B12" s="59"/>
      <c r="C12" s="56"/>
      <c r="D12" s="31"/>
      <c r="E12" s="5" t="s">
        <v>2</v>
      </c>
      <c r="F12" s="56"/>
      <c r="G12" s="31" t="s">
        <v>17</v>
      </c>
      <c r="H12" s="32"/>
      <c r="I12" s="56"/>
      <c r="J12" s="32"/>
      <c r="K12" s="32"/>
      <c r="L12" s="32"/>
      <c r="M12" s="32"/>
      <c r="N12" s="32"/>
      <c r="O12" s="56"/>
      <c r="P12" s="36"/>
      <c r="Q12" s="35"/>
      <c r="R12" s="35"/>
      <c r="S12" s="8"/>
      <c r="T12" s="33"/>
      <c r="U12" s="35"/>
    </row>
    <row r="13" spans="1:26" s="34" customFormat="1" ht="25.35" customHeight="1">
      <c r="A13" s="37">
        <v>1</v>
      </c>
      <c r="B13" s="37">
        <v>2</v>
      </c>
      <c r="C13" s="43" t="s">
        <v>48</v>
      </c>
      <c r="D13" s="45">
        <v>22369.39</v>
      </c>
      <c r="E13" s="42">
        <v>28595.19</v>
      </c>
      <c r="F13" s="47">
        <f>(D13-E13)/E13</f>
        <v>-0.21772193155562175</v>
      </c>
      <c r="G13" s="45">
        <v>4510</v>
      </c>
      <c r="H13" s="42">
        <v>133</v>
      </c>
      <c r="I13" s="42">
        <f>G13/H13</f>
        <v>33.909774436090224</v>
      </c>
      <c r="J13" s="42">
        <v>12</v>
      </c>
      <c r="K13" s="42">
        <v>3</v>
      </c>
      <c r="L13" s="45">
        <v>156080</v>
      </c>
      <c r="M13" s="45">
        <v>33567</v>
      </c>
      <c r="N13" s="41">
        <v>44078</v>
      </c>
      <c r="O13" s="38" t="s">
        <v>38</v>
      </c>
      <c r="P13" s="36"/>
      <c r="Q13" s="35"/>
      <c r="R13" s="35"/>
      <c r="S13" s="36"/>
      <c r="T13" s="35"/>
      <c r="U13" s="35"/>
      <c r="Y13" s="35"/>
      <c r="Z13" s="33"/>
    </row>
    <row r="14" spans="1:26" s="34" customFormat="1" ht="25.35" customHeight="1">
      <c r="A14" s="37">
        <v>2</v>
      </c>
      <c r="B14" s="37" t="s">
        <v>35</v>
      </c>
      <c r="C14" s="43" t="s">
        <v>55</v>
      </c>
      <c r="D14" s="45">
        <v>19262.330000000002</v>
      </c>
      <c r="E14" s="42" t="s">
        <v>29</v>
      </c>
      <c r="F14" s="42" t="s">
        <v>29</v>
      </c>
      <c r="G14" s="45">
        <v>3868</v>
      </c>
      <c r="H14" s="42">
        <v>159</v>
      </c>
      <c r="I14" s="42">
        <f>G14/H14</f>
        <v>24.327044025157232</v>
      </c>
      <c r="J14" s="42">
        <v>15</v>
      </c>
      <c r="K14" s="42">
        <v>1</v>
      </c>
      <c r="L14" s="45">
        <v>26110.639999999999</v>
      </c>
      <c r="M14" s="45">
        <v>5159</v>
      </c>
      <c r="N14" s="41">
        <v>44092</v>
      </c>
      <c r="O14" s="38" t="s">
        <v>32</v>
      </c>
      <c r="P14" s="36"/>
      <c r="Q14" s="35"/>
      <c r="R14" s="35"/>
      <c r="S14" s="36"/>
      <c r="T14" s="35"/>
      <c r="U14" s="35"/>
      <c r="V14" s="36"/>
      <c r="W14" s="35"/>
      <c r="X14" s="36"/>
      <c r="Y14" s="35"/>
      <c r="Z14" s="33"/>
    </row>
    <row r="15" spans="1:26" s="34" customFormat="1" ht="25.35" customHeight="1">
      <c r="A15" s="37">
        <v>3</v>
      </c>
      <c r="B15" s="37">
        <v>1</v>
      </c>
      <c r="C15" s="43" t="s">
        <v>56</v>
      </c>
      <c r="D15" s="45">
        <v>19073</v>
      </c>
      <c r="E15" s="42">
        <v>37651</v>
      </c>
      <c r="F15" s="47">
        <f>(D15-E15)/E15</f>
        <v>-0.49342646941648294</v>
      </c>
      <c r="G15" s="45">
        <v>2910</v>
      </c>
      <c r="H15" s="42" t="s">
        <v>29</v>
      </c>
      <c r="I15" s="42" t="s">
        <v>29</v>
      </c>
      <c r="J15" s="42">
        <v>11</v>
      </c>
      <c r="K15" s="42">
        <v>2</v>
      </c>
      <c r="L15" s="45">
        <v>81130</v>
      </c>
      <c r="M15" s="45">
        <v>13116</v>
      </c>
      <c r="N15" s="41">
        <v>44085</v>
      </c>
      <c r="O15" s="38" t="s">
        <v>30</v>
      </c>
      <c r="P15" s="36"/>
      <c r="Q15" s="35"/>
      <c r="R15" s="35"/>
      <c r="S15" s="36"/>
      <c r="T15" s="35"/>
      <c r="U15" s="35"/>
      <c r="V15" s="36"/>
      <c r="W15" s="35"/>
      <c r="X15" s="33"/>
      <c r="Y15" s="35"/>
      <c r="Z15" s="33"/>
    </row>
    <row r="16" spans="1:26" s="34" customFormat="1" ht="25.35" customHeight="1">
      <c r="A16" s="37">
        <v>4</v>
      </c>
      <c r="B16" s="37">
        <v>3</v>
      </c>
      <c r="C16" s="43" t="s">
        <v>46</v>
      </c>
      <c r="D16" s="45">
        <v>16840.36</v>
      </c>
      <c r="E16" s="42">
        <v>20509.060000000001</v>
      </c>
      <c r="F16" s="47">
        <f>(D16-E16)/E16</f>
        <v>-0.17888191852771412</v>
      </c>
      <c r="G16" s="45">
        <v>2545</v>
      </c>
      <c r="H16" s="42">
        <v>91</v>
      </c>
      <c r="I16" s="42">
        <f t="shared" ref="I16:I22" si="0">G16/H16</f>
        <v>27.967032967032967</v>
      </c>
      <c r="J16" s="42">
        <v>12</v>
      </c>
      <c r="K16" s="42">
        <v>4</v>
      </c>
      <c r="L16" s="45">
        <v>259714.11</v>
      </c>
      <c r="M16" s="45">
        <v>40051</v>
      </c>
      <c r="N16" s="41">
        <v>44071</v>
      </c>
      <c r="O16" s="26" t="s">
        <v>32</v>
      </c>
      <c r="P16" s="36"/>
      <c r="Q16" s="35"/>
      <c r="R16" s="35"/>
      <c r="S16" s="36"/>
      <c r="T16" s="35"/>
      <c r="U16" s="35"/>
      <c r="V16" s="36"/>
      <c r="W16" s="35"/>
      <c r="X16" s="33"/>
      <c r="Y16" s="35"/>
      <c r="Z16" s="33"/>
    </row>
    <row r="17" spans="1:27" s="34" customFormat="1" ht="25.35" customHeight="1">
      <c r="A17" s="37">
        <v>5</v>
      </c>
      <c r="B17" s="37" t="s">
        <v>35</v>
      </c>
      <c r="C17" s="43" t="s">
        <v>66</v>
      </c>
      <c r="D17" s="45">
        <v>15606.32</v>
      </c>
      <c r="E17" s="42" t="s">
        <v>29</v>
      </c>
      <c r="F17" s="42" t="s">
        <v>29</v>
      </c>
      <c r="G17" s="45">
        <v>2378</v>
      </c>
      <c r="H17" s="42">
        <v>105</v>
      </c>
      <c r="I17" s="42">
        <f t="shared" si="0"/>
        <v>22.647619047619049</v>
      </c>
      <c r="J17" s="42">
        <v>105</v>
      </c>
      <c r="K17" s="42">
        <v>1</v>
      </c>
      <c r="L17" s="45">
        <v>17566.72</v>
      </c>
      <c r="M17" s="45">
        <v>2686</v>
      </c>
      <c r="N17" s="41">
        <v>44092</v>
      </c>
      <c r="O17" s="26" t="s">
        <v>34</v>
      </c>
      <c r="P17" s="36"/>
      <c r="Q17" s="35"/>
      <c r="R17" s="35"/>
      <c r="S17" s="36"/>
      <c r="T17" s="35"/>
      <c r="U17" s="35"/>
      <c r="V17" s="36"/>
      <c r="X17" s="33"/>
      <c r="Y17" s="35"/>
      <c r="Z17" s="33"/>
    </row>
    <row r="18" spans="1:27" s="34" customFormat="1" ht="25.35" customHeight="1">
      <c r="A18" s="37">
        <v>6</v>
      </c>
      <c r="B18" s="37">
        <v>4</v>
      </c>
      <c r="C18" s="43" t="s">
        <v>57</v>
      </c>
      <c r="D18" s="45">
        <v>6346.21</v>
      </c>
      <c r="E18" s="42">
        <v>13731.31</v>
      </c>
      <c r="F18" s="47">
        <f>(D18-E18)/E18</f>
        <v>-0.53782923843391484</v>
      </c>
      <c r="G18" s="45">
        <v>1052</v>
      </c>
      <c r="H18" s="42">
        <v>64</v>
      </c>
      <c r="I18" s="42">
        <f t="shared" si="0"/>
        <v>16.4375</v>
      </c>
      <c r="J18" s="42">
        <v>13</v>
      </c>
      <c r="K18" s="42">
        <v>2</v>
      </c>
      <c r="L18" s="45">
        <v>25215</v>
      </c>
      <c r="M18" s="45">
        <v>4064</v>
      </c>
      <c r="N18" s="41">
        <v>44085</v>
      </c>
      <c r="O18" s="26" t="s">
        <v>31</v>
      </c>
      <c r="P18" s="36"/>
      <c r="Q18" s="35"/>
      <c r="R18" s="35"/>
      <c r="S18" s="36"/>
      <c r="T18" s="35"/>
      <c r="U18" s="35"/>
      <c r="V18" s="36"/>
      <c r="X18" s="33"/>
      <c r="Y18" s="35"/>
      <c r="Z18" s="33"/>
    </row>
    <row r="19" spans="1:27" s="34" customFormat="1" ht="25.35" customHeight="1">
      <c r="A19" s="37">
        <v>7</v>
      </c>
      <c r="B19" s="37" t="s">
        <v>35</v>
      </c>
      <c r="C19" s="43" t="s">
        <v>67</v>
      </c>
      <c r="D19" s="45">
        <v>5593.63</v>
      </c>
      <c r="E19" s="42" t="s">
        <v>29</v>
      </c>
      <c r="F19" s="42" t="s">
        <v>29</v>
      </c>
      <c r="G19" s="45">
        <v>931</v>
      </c>
      <c r="H19" s="42">
        <v>63</v>
      </c>
      <c r="I19" s="42">
        <f t="shared" si="0"/>
        <v>14.777777777777779</v>
      </c>
      <c r="J19" s="42">
        <v>13</v>
      </c>
      <c r="K19" s="42">
        <v>1</v>
      </c>
      <c r="L19" s="45">
        <v>5593.63</v>
      </c>
      <c r="M19" s="45">
        <v>931</v>
      </c>
      <c r="N19" s="41">
        <v>44092</v>
      </c>
      <c r="O19" s="38" t="s">
        <v>33</v>
      </c>
      <c r="P19" s="36"/>
      <c r="Q19" s="35"/>
      <c r="R19" s="35"/>
      <c r="S19" s="36"/>
      <c r="T19" s="35"/>
      <c r="U19" s="35"/>
      <c r="V19" s="36"/>
      <c r="X19" s="33"/>
      <c r="Y19" s="35"/>
      <c r="Z19" s="33"/>
    </row>
    <row r="20" spans="1:27" s="34" customFormat="1" ht="25.35" customHeight="1">
      <c r="A20" s="37">
        <v>8</v>
      </c>
      <c r="B20" s="37">
        <v>6</v>
      </c>
      <c r="C20" s="43" t="s">
        <v>39</v>
      </c>
      <c r="D20" s="45">
        <v>5532.2</v>
      </c>
      <c r="E20" s="42">
        <v>6236.81</v>
      </c>
      <c r="F20" s="47">
        <f>(D20-E20)/E20</f>
        <v>-0.11297602460232083</v>
      </c>
      <c r="G20" s="45">
        <v>832</v>
      </c>
      <c r="H20" s="42">
        <v>25</v>
      </c>
      <c r="I20" s="42">
        <f t="shared" si="0"/>
        <v>33.28</v>
      </c>
      <c r="J20" s="42">
        <v>8</v>
      </c>
      <c r="K20" s="42">
        <v>6</v>
      </c>
      <c r="L20" s="45">
        <v>165667.64000000001</v>
      </c>
      <c r="M20" s="45">
        <v>27043</v>
      </c>
      <c r="N20" s="41">
        <v>44057</v>
      </c>
      <c r="O20" s="26" t="s">
        <v>34</v>
      </c>
      <c r="P20" s="36"/>
      <c r="Q20" s="35"/>
      <c r="R20" s="35"/>
      <c r="S20" s="36"/>
      <c r="T20" s="35"/>
      <c r="U20" s="35"/>
      <c r="V20" s="36"/>
      <c r="X20" s="33"/>
      <c r="Y20" s="35"/>
      <c r="Z20" s="33"/>
    </row>
    <row r="21" spans="1:27" s="34" customFormat="1" ht="25.35" customHeight="1">
      <c r="A21" s="37">
        <v>9</v>
      </c>
      <c r="B21" s="37">
        <v>7</v>
      </c>
      <c r="C21" s="43" t="s">
        <v>59</v>
      </c>
      <c r="D21" s="45">
        <v>2130.1</v>
      </c>
      <c r="E21" s="42">
        <v>4499.97</v>
      </c>
      <c r="F21" s="47">
        <f>(D21-E21)/E21</f>
        <v>-0.52664128871970262</v>
      </c>
      <c r="G21" s="45">
        <v>430</v>
      </c>
      <c r="H21" s="42">
        <v>32</v>
      </c>
      <c r="I21" s="42">
        <f t="shared" si="0"/>
        <v>13.4375</v>
      </c>
      <c r="J21" s="42">
        <v>8</v>
      </c>
      <c r="K21" s="42">
        <v>2</v>
      </c>
      <c r="L21" s="45">
        <v>13256.17</v>
      </c>
      <c r="M21" s="45">
        <v>2377</v>
      </c>
      <c r="N21" s="41">
        <v>44085</v>
      </c>
      <c r="O21" s="26" t="s">
        <v>58</v>
      </c>
      <c r="P21" s="36"/>
      <c r="Q21" s="35"/>
      <c r="R21" s="33"/>
      <c r="S21" s="36"/>
      <c r="T21" s="35"/>
      <c r="U21" s="35"/>
      <c r="V21" s="36"/>
      <c r="W21" s="35"/>
      <c r="X21" s="35"/>
      <c r="Y21" s="35"/>
      <c r="Z21" s="8"/>
      <c r="AA21" s="35"/>
    </row>
    <row r="22" spans="1:27" s="34" customFormat="1" ht="25.35" customHeight="1">
      <c r="A22" s="37">
        <v>10</v>
      </c>
      <c r="B22" s="37">
        <v>9</v>
      </c>
      <c r="C22" s="43" t="s">
        <v>47</v>
      </c>
      <c r="D22" s="45">
        <v>2004.36</v>
      </c>
      <c r="E22" s="42">
        <v>2962.87</v>
      </c>
      <c r="F22" s="47">
        <f>(D22-E22)/E22</f>
        <v>-0.32350727504075444</v>
      </c>
      <c r="G22" s="45">
        <v>363</v>
      </c>
      <c r="H22" s="42">
        <v>16</v>
      </c>
      <c r="I22" s="42">
        <f t="shared" si="0"/>
        <v>22.6875</v>
      </c>
      <c r="J22" s="42">
        <v>5</v>
      </c>
      <c r="K22" s="42">
        <v>4</v>
      </c>
      <c r="L22" s="45">
        <v>33452</v>
      </c>
      <c r="M22" s="45">
        <v>6016</v>
      </c>
      <c r="N22" s="41">
        <v>44071</v>
      </c>
      <c r="O22" s="26" t="s">
        <v>36</v>
      </c>
      <c r="P22" s="36"/>
      <c r="Q22" s="35"/>
      <c r="R22" s="33"/>
      <c r="S22" s="36"/>
      <c r="T22" s="35"/>
      <c r="U22" s="35"/>
      <c r="V22" s="36"/>
      <c r="W22" s="35"/>
      <c r="X22" s="35"/>
      <c r="Y22" s="35"/>
      <c r="Z22" s="8"/>
      <c r="AA22" s="35"/>
    </row>
    <row r="23" spans="1:27" s="34" customFormat="1" ht="25.35" customHeight="1">
      <c r="A23" s="16"/>
      <c r="B23" s="16"/>
      <c r="C23" s="39" t="s">
        <v>28</v>
      </c>
      <c r="D23" s="40">
        <f>SUM(D13:D22)</f>
        <v>114757.90000000001</v>
      </c>
      <c r="E23" s="40">
        <f t="shared" ref="E23:G23" si="1">SUM(E13:E22)</f>
        <v>114186.20999999999</v>
      </c>
      <c r="F23" s="48">
        <f>(D23-E23)/E23</f>
        <v>5.006646599445037E-3</v>
      </c>
      <c r="G23" s="40">
        <f t="shared" si="1"/>
        <v>19819</v>
      </c>
      <c r="H23" s="40"/>
      <c r="I23" s="19"/>
      <c r="J23" s="18"/>
      <c r="K23" s="20"/>
      <c r="L23" s="21"/>
      <c r="M23" s="25"/>
      <c r="N23" s="22"/>
      <c r="O23" s="26"/>
    </row>
    <row r="24" spans="1:27" s="34" customFormat="1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7" s="34" customFormat="1" ht="25.35" customHeight="1">
      <c r="A25" s="37">
        <v>11</v>
      </c>
      <c r="B25" s="37" t="s">
        <v>35</v>
      </c>
      <c r="C25" s="43" t="s">
        <v>73</v>
      </c>
      <c r="D25" s="50">
        <v>1517.99</v>
      </c>
      <c r="E25" s="42" t="s">
        <v>29</v>
      </c>
      <c r="F25" s="42" t="s">
        <v>29</v>
      </c>
      <c r="G25" s="45">
        <v>321</v>
      </c>
      <c r="H25" s="42">
        <v>18</v>
      </c>
      <c r="I25" s="42">
        <f t="shared" ref="I25" si="2">G25/H25</f>
        <v>17.833333333333332</v>
      </c>
      <c r="J25" s="42">
        <v>9</v>
      </c>
      <c r="K25" s="42">
        <v>1</v>
      </c>
      <c r="L25" s="50">
        <v>1517.99</v>
      </c>
      <c r="M25" s="45">
        <v>321</v>
      </c>
      <c r="N25" s="41">
        <v>44092</v>
      </c>
      <c r="O25" s="53" t="s">
        <v>72</v>
      </c>
      <c r="P25" s="36"/>
      <c r="Q25" s="35"/>
      <c r="R25" s="35"/>
      <c r="S25" s="36"/>
      <c r="T25" s="35"/>
      <c r="U25" s="35"/>
      <c r="V25" s="35"/>
      <c r="W25" s="8"/>
      <c r="X25" s="33"/>
      <c r="Y25" s="35"/>
      <c r="Z25" s="35"/>
    </row>
    <row r="26" spans="1:27" s="34" customFormat="1" ht="25.35" customHeight="1">
      <c r="A26" s="37">
        <v>12</v>
      </c>
      <c r="B26" s="37">
        <v>8</v>
      </c>
      <c r="C26" s="43" t="s">
        <v>53</v>
      </c>
      <c r="D26" s="45">
        <v>818.78</v>
      </c>
      <c r="E26" s="42">
        <v>3029.65</v>
      </c>
      <c r="F26" s="47">
        <f>(D26-E26)/E26</f>
        <v>-0.72974435990956044</v>
      </c>
      <c r="G26" s="45">
        <v>138</v>
      </c>
      <c r="H26" s="42">
        <v>10</v>
      </c>
      <c r="I26" s="42">
        <f>G26/H26</f>
        <v>13.8</v>
      </c>
      <c r="J26" s="42">
        <v>4</v>
      </c>
      <c r="K26" s="42">
        <v>3</v>
      </c>
      <c r="L26" s="45">
        <v>19889.91</v>
      </c>
      <c r="M26" s="45">
        <v>3346</v>
      </c>
      <c r="N26" s="41">
        <v>44078</v>
      </c>
      <c r="O26" s="38" t="s">
        <v>34</v>
      </c>
      <c r="P26" s="36"/>
      <c r="Q26" s="35"/>
      <c r="R26" s="33"/>
      <c r="S26" s="36"/>
      <c r="T26" s="35"/>
      <c r="U26" s="35"/>
      <c r="V26" s="36"/>
      <c r="W26" s="35"/>
      <c r="X26" s="35"/>
      <c r="Y26" s="35"/>
      <c r="Z26" s="8"/>
      <c r="AA26" s="35"/>
    </row>
    <row r="27" spans="1:27" s="34" customFormat="1" ht="25.35" customHeight="1">
      <c r="A27" s="37">
        <v>13</v>
      </c>
      <c r="B27" s="37">
        <v>10</v>
      </c>
      <c r="C27" s="43" t="s">
        <v>51</v>
      </c>
      <c r="D27" s="45">
        <v>599.26</v>
      </c>
      <c r="E27" s="42">
        <v>2925.86</v>
      </c>
      <c r="F27" s="47">
        <f>(D27-E27)/E27</f>
        <v>-0.79518500543429971</v>
      </c>
      <c r="G27" s="45">
        <v>99</v>
      </c>
      <c r="H27" s="42">
        <v>7</v>
      </c>
      <c r="I27" s="42">
        <f>G27/H27</f>
        <v>14.142857142857142</v>
      </c>
      <c r="J27" s="42">
        <v>2</v>
      </c>
      <c r="K27" s="42">
        <v>3</v>
      </c>
      <c r="L27" s="45">
        <v>18060</v>
      </c>
      <c r="M27" s="45">
        <v>3050</v>
      </c>
      <c r="N27" s="41">
        <v>44078</v>
      </c>
      <c r="O27" s="38" t="s">
        <v>52</v>
      </c>
      <c r="P27" s="36"/>
      <c r="Q27" s="35"/>
      <c r="S27" s="36"/>
      <c r="T27" s="35"/>
      <c r="U27" s="35"/>
      <c r="V27" s="36"/>
      <c r="W27" s="35"/>
      <c r="X27" s="35"/>
      <c r="Y27" s="35"/>
      <c r="Z27" s="8"/>
      <c r="AA27" s="35"/>
    </row>
    <row r="28" spans="1:27" s="34" customFormat="1" ht="25.35" customHeight="1">
      <c r="A28" s="37">
        <v>14</v>
      </c>
      <c r="B28" s="37">
        <v>16</v>
      </c>
      <c r="C28" s="43" t="s">
        <v>40</v>
      </c>
      <c r="D28" s="45">
        <v>407.5</v>
      </c>
      <c r="E28" s="42">
        <v>544.54999999999995</v>
      </c>
      <c r="F28" s="47">
        <f>(D28-E28)/E28</f>
        <v>-0.2516756955284179</v>
      </c>
      <c r="G28" s="45">
        <v>63</v>
      </c>
      <c r="H28" s="42">
        <v>5</v>
      </c>
      <c r="I28" s="42">
        <f>G28/H28</f>
        <v>12.6</v>
      </c>
      <c r="J28" s="42">
        <v>2</v>
      </c>
      <c r="K28" s="42">
        <v>6</v>
      </c>
      <c r="L28" s="45">
        <v>34330.36</v>
      </c>
      <c r="M28" s="45">
        <v>6286</v>
      </c>
      <c r="N28" s="41">
        <v>44057</v>
      </c>
      <c r="O28" s="38" t="s">
        <v>33</v>
      </c>
      <c r="P28" s="36"/>
      <c r="Q28" s="35"/>
      <c r="S28" s="36"/>
      <c r="T28" s="35"/>
      <c r="U28" s="35"/>
      <c r="V28" s="36"/>
      <c r="W28" s="35"/>
      <c r="X28" s="35"/>
      <c r="Y28" s="35"/>
      <c r="Z28" s="8"/>
    </row>
    <row r="29" spans="1:27" s="34" customFormat="1" ht="25.35" customHeight="1">
      <c r="A29" s="37">
        <v>15</v>
      </c>
      <c r="B29" s="37">
        <v>12</v>
      </c>
      <c r="C29" s="43" t="s">
        <v>50</v>
      </c>
      <c r="D29" s="45">
        <v>387.5</v>
      </c>
      <c r="E29" s="42">
        <v>1100.4000000000001</v>
      </c>
      <c r="F29" s="47">
        <f>(D29-E29)/E29</f>
        <v>-0.64785532533624135</v>
      </c>
      <c r="G29" s="45">
        <v>101</v>
      </c>
      <c r="H29" s="42">
        <v>6</v>
      </c>
      <c r="I29" s="42">
        <f>G29/H29</f>
        <v>16.833333333333332</v>
      </c>
      <c r="J29" s="42">
        <v>3</v>
      </c>
      <c r="K29" s="42">
        <v>4</v>
      </c>
      <c r="L29" s="45">
        <v>16316.27</v>
      </c>
      <c r="M29" s="45">
        <v>2901</v>
      </c>
      <c r="N29" s="41">
        <v>44071</v>
      </c>
      <c r="O29" s="38" t="s">
        <v>49</v>
      </c>
      <c r="P29" s="36"/>
      <c r="Q29" s="35"/>
      <c r="S29" s="36"/>
      <c r="T29" s="35"/>
      <c r="U29" s="35"/>
      <c r="V29" s="36"/>
      <c r="W29" s="35"/>
      <c r="X29" s="35"/>
      <c r="Y29" s="35"/>
      <c r="Z29" s="8"/>
    </row>
    <row r="30" spans="1:27" s="34" customFormat="1" ht="25.35" customHeight="1">
      <c r="A30" s="37">
        <v>16</v>
      </c>
      <c r="B30" s="37">
        <v>14</v>
      </c>
      <c r="C30" s="43" t="s">
        <v>54</v>
      </c>
      <c r="D30" s="45">
        <v>355</v>
      </c>
      <c r="E30" s="42">
        <v>821</v>
      </c>
      <c r="F30" s="47">
        <f>(D30-E30)/E30</f>
        <v>-0.56760048721071865</v>
      </c>
      <c r="G30" s="45">
        <v>68</v>
      </c>
      <c r="H30" s="42" t="s">
        <v>29</v>
      </c>
      <c r="I30" s="42" t="s">
        <v>29</v>
      </c>
      <c r="J30" s="42">
        <v>1</v>
      </c>
      <c r="K30" s="42">
        <v>3</v>
      </c>
      <c r="L30" s="45">
        <v>4383</v>
      </c>
      <c r="M30" s="45">
        <v>851</v>
      </c>
      <c r="N30" s="41">
        <v>44078</v>
      </c>
      <c r="O30" s="38" t="s">
        <v>30</v>
      </c>
      <c r="P30" s="36"/>
      <c r="Q30" s="35"/>
      <c r="S30" s="36"/>
      <c r="T30" s="35"/>
      <c r="U30" s="35"/>
      <c r="V30" s="36"/>
      <c r="W30" s="35"/>
      <c r="X30" s="35"/>
      <c r="Y30" s="35"/>
      <c r="Z30" s="8"/>
    </row>
    <row r="31" spans="1:27" s="34" customFormat="1" ht="25.35" customHeight="1">
      <c r="A31" s="37">
        <v>17</v>
      </c>
      <c r="B31" s="46" t="s">
        <v>29</v>
      </c>
      <c r="C31" s="43" t="s">
        <v>68</v>
      </c>
      <c r="D31" s="45">
        <v>322</v>
      </c>
      <c r="E31" s="42" t="s">
        <v>29</v>
      </c>
      <c r="F31" s="42" t="s">
        <v>29</v>
      </c>
      <c r="G31" s="45">
        <v>55</v>
      </c>
      <c r="H31" s="42">
        <v>4</v>
      </c>
      <c r="I31" s="42">
        <f>G31/H31</f>
        <v>13.75</v>
      </c>
      <c r="J31" s="42">
        <v>1</v>
      </c>
      <c r="K31" s="42" t="s">
        <v>29</v>
      </c>
      <c r="L31" s="45">
        <v>47505.53</v>
      </c>
      <c r="M31" s="45">
        <v>8871</v>
      </c>
      <c r="N31" s="41">
        <v>43805</v>
      </c>
      <c r="O31" s="38" t="s">
        <v>33</v>
      </c>
      <c r="P31" s="36"/>
      <c r="Q31" s="35"/>
      <c r="S31" s="36"/>
      <c r="T31" s="35"/>
      <c r="U31" s="35"/>
      <c r="V31" s="36"/>
      <c r="W31" s="35"/>
      <c r="X31" s="35"/>
      <c r="Y31" s="35"/>
      <c r="Z31" s="8"/>
    </row>
    <row r="32" spans="1:27" s="34" customFormat="1" ht="25.35" customHeight="1">
      <c r="A32" s="37">
        <v>18</v>
      </c>
      <c r="B32" s="49">
        <v>13</v>
      </c>
      <c r="C32" s="43" t="s">
        <v>41</v>
      </c>
      <c r="D32" s="45">
        <v>233.77</v>
      </c>
      <c r="E32" s="42">
        <v>969.39</v>
      </c>
      <c r="F32" s="47">
        <f>(D32-E32)/E32</f>
        <v>-0.75884834793014166</v>
      </c>
      <c r="G32" s="45">
        <v>45</v>
      </c>
      <c r="H32" s="42">
        <v>4</v>
      </c>
      <c r="I32" s="42">
        <f>G32/H32</f>
        <v>11.25</v>
      </c>
      <c r="J32" s="42">
        <v>2</v>
      </c>
      <c r="K32" s="42">
        <v>5</v>
      </c>
      <c r="L32" s="45">
        <v>31808.400000000001</v>
      </c>
      <c r="M32" s="45">
        <v>7000</v>
      </c>
      <c r="N32" s="41">
        <v>44064</v>
      </c>
      <c r="O32" s="38" t="s">
        <v>34</v>
      </c>
      <c r="P32" s="36"/>
      <c r="Q32" s="35"/>
      <c r="S32" s="36"/>
      <c r="T32" s="35"/>
      <c r="U32" s="35"/>
      <c r="V32" s="36"/>
      <c r="W32" s="35"/>
      <c r="X32" s="35"/>
      <c r="Y32" s="35"/>
      <c r="Z32" s="8"/>
    </row>
    <row r="33" spans="1:26" s="34" customFormat="1" ht="25.35" customHeight="1">
      <c r="A33" s="37">
        <v>19</v>
      </c>
      <c r="B33" s="49">
        <v>18</v>
      </c>
      <c r="C33" s="43" t="s">
        <v>37</v>
      </c>
      <c r="D33" s="45">
        <v>197.8</v>
      </c>
      <c r="E33" s="42">
        <v>135.1</v>
      </c>
      <c r="F33" s="47">
        <f>(D33-E33)/E33</f>
        <v>0.46410066617320517</v>
      </c>
      <c r="G33" s="45">
        <v>64</v>
      </c>
      <c r="H33" s="42">
        <v>3</v>
      </c>
      <c r="I33" s="42">
        <f>G33/H33</f>
        <v>21.333333333333332</v>
      </c>
      <c r="J33" s="42">
        <v>1</v>
      </c>
      <c r="K33" s="42">
        <v>7</v>
      </c>
      <c r="L33" s="45">
        <v>14961</v>
      </c>
      <c r="M33" s="45">
        <v>3687</v>
      </c>
      <c r="N33" s="41">
        <v>44050</v>
      </c>
      <c r="O33" s="38" t="s">
        <v>36</v>
      </c>
      <c r="P33" s="36"/>
      <c r="Q33" s="35"/>
      <c r="S33" s="36"/>
      <c r="T33" s="35"/>
      <c r="U33" s="35"/>
      <c r="V33" s="36"/>
      <c r="W33" s="35"/>
      <c r="X33" s="35"/>
      <c r="Y33" s="35"/>
      <c r="Z33" s="8"/>
    </row>
    <row r="34" spans="1:26" s="34" customFormat="1" ht="25.35" customHeight="1">
      <c r="A34" s="37">
        <v>20</v>
      </c>
      <c r="B34" s="46" t="s">
        <v>29</v>
      </c>
      <c r="C34" s="43" t="s">
        <v>69</v>
      </c>
      <c r="D34" s="45">
        <v>188</v>
      </c>
      <c r="E34" s="42" t="s">
        <v>29</v>
      </c>
      <c r="F34" s="42" t="s">
        <v>29</v>
      </c>
      <c r="G34" s="45">
        <v>33</v>
      </c>
      <c r="H34" s="42">
        <v>3</v>
      </c>
      <c r="I34" s="42">
        <f>G34/H34</f>
        <v>11</v>
      </c>
      <c r="J34" s="42">
        <v>3</v>
      </c>
      <c r="K34" s="42" t="s">
        <v>29</v>
      </c>
      <c r="L34" s="45">
        <v>60824.26</v>
      </c>
      <c r="M34" s="45">
        <v>11087</v>
      </c>
      <c r="N34" s="41">
        <v>44008</v>
      </c>
      <c r="O34" s="38" t="s">
        <v>70</v>
      </c>
      <c r="P34" s="36"/>
      <c r="Q34" s="35"/>
      <c r="S34" s="36"/>
      <c r="T34" s="35"/>
      <c r="U34" s="35"/>
      <c r="V34" s="36"/>
      <c r="W34" s="35"/>
      <c r="X34" s="35"/>
      <c r="Y34" s="35"/>
      <c r="Z34" s="8"/>
    </row>
    <row r="35" spans="1:26" s="34" customFormat="1" ht="25.35" customHeight="1">
      <c r="A35" s="16"/>
      <c r="B35" s="16"/>
      <c r="C35" s="39" t="s">
        <v>75</v>
      </c>
      <c r="D35" s="40">
        <f>SUM(D23:D34)</f>
        <v>119785.50000000001</v>
      </c>
      <c r="E35" s="40">
        <f t="shared" ref="E35:G35" si="3">SUM(E23:E34)</f>
        <v>123712.15999999999</v>
      </c>
      <c r="F35" s="48">
        <f t="shared" ref="F34:F35" si="4">(D35-E35)/E35</f>
        <v>-3.1740291334335889E-2</v>
      </c>
      <c r="G35" s="40">
        <f t="shared" si="3"/>
        <v>20806</v>
      </c>
      <c r="H35" s="40"/>
      <c r="I35" s="19"/>
      <c r="J35" s="18"/>
      <c r="K35" s="20"/>
      <c r="L35" s="21"/>
      <c r="M35" s="25"/>
      <c r="N35" s="22"/>
      <c r="O35" s="26"/>
    </row>
    <row r="36" spans="1:26" s="34" customFormat="1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s="34" customFormat="1" ht="25.35" customHeight="1">
      <c r="A37" s="37">
        <v>21</v>
      </c>
      <c r="B37" s="49">
        <v>20</v>
      </c>
      <c r="C37" s="43" t="s">
        <v>43</v>
      </c>
      <c r="D37" s="42">
        <v>70</v>
      </c>
      <c r="E37" s="42">
        <v>74</v>
      </c>
      <c r="F37" s="47">
        <f>(D37-E37)/E37</f>
        <v>-5.4054054054054057E-2</v>
      </c>
      <c r="G37" s="45">
        <v>12</v>
      </c>
      <c r="H37" s="42" t="s">
        <v>29</v>
      </c>
      <c r="I37" s="42" t="s">
        <v>29</v>
      </c>
      <c r="J37" s="42">
        <v>1</v>
      </c>
      <c r="K37" s="42">
        <v>5</v>
      </c>
      <c r="L37" s="45">
        <v>7372</v>
      </c>
      <c r="M37" s="45">
        <v>1569</v>
      </c>
      <c r="N37" s="41">
        <v>44064</v>
      </c>
      <c r="O37" s="38" t="s">
        <v>30</v>
      </c>
      <c r="P37" s="52"/>
      <c r="R37" s="33"/>
      <c r="U37" s="33"/>
      <c r="V37" s="8"/>
      <c r="W37" s="33"/>
      <c r="X37" s="35"/>
      <c r="Y37" s="35"/>
    </row>
    <row r="38" spans="1:26" s="34" customFormat="1" ht="25.35" customHeight="1">
      <c r="A38" s="37">
        <v>22</v>
      </c>
      <c r="B38" s="37">
        <v>22</v>
      </c>
      <c r="C38" s="43" t="s">
        <v>45</v>
      </c>
      <c r="D38" s="45">
        <v>38.5</v>
      </c>
      <c r="E38" s="42">
        <v>36</v>
      </c>
      <c r="F38" s="47">
        <f>(D38-E38)/E38</f>
        <v>6.9444444444444448E-2</v>
      </c>
      <c r="G38" s="45">
        <v>19</v>
      </c>
      <c r="H38" s="42">
        <v>2</v>
      </c>
      <c r="I38" s="42">
        <f>G38/H38</f>
        <v>9.5</v>
      </c>
      <c r="J38" s="42">
        <v>2</v>
      </c>
      <c r="K38" s="42">
        <v>5</v>
      </c>
      <c r="L38" s="45">
        <v>542</v>
      </c>
      <c r="M38" s="45">
        <v>131</v>
      </c>
      <c r="N38" s="41">
        <v>44064</v>
      </c>
      <c r="O38" s="38" t="s">
        <v>44</v>
      </c>
      <c r="P38" s="36"/>
      <c r="Q38" s="35"/>
      <c r="S38" s="36"/>
      <c r="T38" s="35"/>
      <c r="U38" s="35"/>
      <c r="V38" s="36"/>
      <c r="W38" s="35"/>
      <c r="X38" s="35"/>
      <c r="Y38" s="35"/>
      <c r="Z38" s="8"/>
    </row>
    <row r="39" spans="1:26" s="34" customFormat="1" ht="25.35" customHeight="1">
      <c r="A39" s="37">
        <v>23</v>
      </c>
      <c r="B39" s="42" t="s">
        <v>29</v>
      </c>
      <c r="C39" s="43" t="s">
        <v>71</v>
      </c>
      <c r="D39" s="42">
        <v>27</v>
      </c>
      <c r="E39" s="42" t="s">
        <v>29</v>
      </c>
      <c r="F39" s="42" t="s">
        <v>29</v>
      </c>
      <c r="G39" s="45">
        <v>7</v>
      </c>
      <c r="H39" s="42">
        <v>1</v>
      </c>
      <c r="I39" s="42">
        <f>G39/H39</f>
        <v>7</v>
      </c>
      <c r="J39" s="42">
        <v>1</v>
      </c>
      <c r="K39" s="42" t="s">
        <v>29</v>
      </c>
      <c r="L39" s="42">
        <v>722.5</v>
      </c>
      <c r="M39" s="45">
        <v>173</v>
      </c>
      <c r="N39" s="41">
        <v>44043</v>
      </c>
      <c r="O39" s="38" t="s">
        <v>44</v>
      </c>
      <c r="P39" s="36"/>
      <c r="Q39" s="35"/>
      <c r="S39" s="36"/>
      <c r="T39" s="35"/>
      <c r="U39" s="35"/>
      <c r="V39" s="36"/>
      <c r="W39" s="35"/>
      <c r="X39" s="35"/>
      <c r="Y39" s="35"/>
      <c r="Z39" s="8"/>
    </row>
    <row r="40" spans="1:26" s="34" customFormat="1" ht="25.35" customHeight="1">
      <c r="A40" s="37">
        <v>24</v>
      </c>
      <c r="B40" s="37">
        <v>17</v>
      </c>
      <c r="C40" s="43" t="s">
        <v>42</v>
      </c>
      <c r="D40" s="50">
        <v>21</v>
      </c>
      <c r="E40" s="42">
        <v>158</v>
      </c>
      <c r="F40" s="47">
        <f>(D40-E40)/E40</f>
        <v>-0.86708860759493667</v>
      </c>
      <c r="G40" s="45">
        <v>5</v>
      </c>
      <c r="H40" s="42" t="s">
        <v>29</v>
      </c>
      <c r="I40" s="42" t="s">
        <v>29</v>
      </c>
      <c r="J40" s="42">
        <v>1</v>
      </c>
      <c r="K40" s="42">
        <v>5</v>
      </c>
      <c r="L40" s="45">
        <v>13400</v>
      </c>
      <c r="M40" s="45">
        <v>2384</v>
      </c>
      <c r="N40" s="41">
        <v>44064</v>
      </c>
      <c r="O40" s="38" t="s">
        <v>30</v>
      </c>
      <c r="P40" s="36"/>
      <c r="Q40" s="35"/>
      <c r="S40" s="36"/>
      <c r="T40" s="35"/>
      <c r="U40" s="35"/>
      <c r="V40" s="36"/>
      <c r="W40" s="35"/>
      <c r="X40" s="35"/>
      <c r="Y40" s="35"/>
      <c r="Z40" s="8"/>
    </row>
    <row r="41" spans="1:26" ht="25.35" customHeight="1">
      <c r="A41" s="16"/>
      <c r="B41" s="16"/>
      <c r="C41" s="39" t="s">
        <v>74</v>
      </c>
      <c r="D41" s="17">
        <f>SUM(D35:D40)</f>
        <v>119942.00000000001</v>
      </c>
      <c r="E41" s="40">
        <f>SUM(E35:E40)</f>
        <v>123980.15999999999</v>
      </c>
      <c r="F41" s="48">
        <f t="shared" ref="F41" si="5">(D41-E41)/E41</f>
        <v>-3.2571017814463012E-2</v>
      </c>
      <c r="G41" s="40">
        <f>SUM(G35:G40)</f>
        <v>20849</v>
      </c>
      <c r="H41" s="17"/>
      <c r="I41" s="19"/>
      <c r="J41" s="18"/>
      <c r="K41" s="20"/>
      <c r="L41" s="21"/>
      <c r="M41" s="25"/>
      <c r="N41" s="22"/>
      <c r="O41" s="26"/>
    </row>
    <row r="42" spans="1:26" ht="23.1" customHeight="1">
      <c r="P42" s="34"/>
      <c r="Q42" s="34"/>
      <c r="R42" s="34"/>
      <c r="T42" s="34"/>
      <c r="U42" s="34"/>
    </row>
    <row r="43" spans="1:26" ht="17.25" customHeight="1"/>
    <row r="63" ht="12" customHeight="1"/>
  </sheetData>
  <sortState xmlns:xlrd2="http://schemas.microsoft.com/office/spreadsheetml/2017/richdata2" ref="B13:O40">
    <sortCondition descending="1" ref="D13:D40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7" ma:contentTypeDescription="Kurkite naują dokumentą." ma:contentTypeScope="" ma:versionID="003ad563736fcb25c04df99bcf5a521b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4b71306734bdcff2cb04c3563eb86494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EA2D6C-D3E2-4802-95F0-36A1F7851935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2e073065-020e-4dce-99c7-95e5c43123b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A8BC65D-F41C-4C20-9904-BD1A69A417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Bulytė Justė</cp:lastModifiedBy>
  <cp:lastPrinted>2016-09-19T08:07:15Z</cp:lastPrinted>
  <dcterms:created xsi:type="dcterms:W3CDTF">2014-10-03T07:40:56Z</dcterms:created>
  <dcterms:modified xsi:type="dcterms:W3CDTF">2020-09-25T13:56:04Z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