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ivazekoniene/Desktop/"/>
    </mc:Choice>
  </mc:AlternateContent>
  <xr:revisionPtr revIDLastSave="0" documentId="13_ncr:1_{CA57ED5A-2004-0B40-B497-1E2EB8175ADC}" xr6:coauthVersionLast="46" xr6:coauthVersionMax="46" xr10:uidLastSave="{00000000-0000-0000-0000-000000000000}"/>
  <bookViews>
    <workbookView showHorizontalScroll="0" showVerticalScroll="0" showSheetTabs="0" xWindow="0" yWindow="460" windowWidth="28800" windowHeight="17540" xr2:uid="{00000000-000D-0000-FFFF-FFFF00000000}"/>
  </bookViews>
  <sheets>
    <sheet name="LKC parama" sheetId="1" r:id="rId1"/>
  </sheets>
  <externalReferences>
    <externalReference r:id="rId2"/>
  </externalReferences>
  <definedNames>
    <definedName name="_xlnm.Print_Area" localSheetId="0">'LKC parama'!$A$1:$K$157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7" i="1" l="1"/>
  <c r="F108" i="1"/>
  <c r="F158" i="1" s="1"/>
  <c r="C41" i="1"/>
  <c r="D41" i="1"/>
  <c r="E41" i="1"/>
  <c r="G41" i="1"/>
  <c r="H41" i="1"/>
  <c r="I41" i="1"/>
  <c r="J41" i="1"/>
  <c r="C42" i="1"/>
  <c r="D42" i="1"/>
  <c r="E42" i="1"/>
  <c r="G42" i="1"/>
  <c r="I42" i="1"/>
  <c r="J42" i="1"/>
  <c r="D38" i="1"/>
</calcChain>
</file>

<file path=xl/sharedStrings.xml><?xml version="1.0" encoding="utf-8"?>
<sst xmlns="http://schemas.openxmlformats.org/spreadsheetml/2006/main" count="562" uniqueCount="381">
  <si>
    <t>GAMYBA</t>
  </si>
  <si>
    <t>Projekto vykdytojas</t>
  </si>
  <si>
    <t>Bendros gamybos šalys</t>
  </si>
  <si>
    <t>Tęstinės gamybos statusą turinčio filmo gamyba</t>
  </si>
  <si>
    <t>Vaidybinis ilgametražis</t>
  </si>
  <si>
    <t>Dokumentinis ilgametražis</t>
  </si>
  <si>
    <t>Projekto kategorija</t>
  </si>
  <si>
    <t>Filmo pavadinimas</t>
  </si>
  <si>
    <t>Filmo rūšis</t>
  </si>
  <si>
    <t>Bendras filmo biudžetas/filmo parengiamųjų darbų sąnaudos, EUR</t>
  </si>
  <si>
    <t>VISO skirta filmų gamybos darbams:</t>
  </si>
  <si>
    <t>Šarūnas Bartas</t>
  </si>
  <si>
    <t>Animacinio trumpametražio filmo gamyba</t>
  </si>
  <si>
    <t>VšĮ „In script“</t>
  </si>
  <si>
    <t>VšĮ „Fralita films"</t>
  </si>
  <si>
    <t>IĮ Šarūno Barto „Studija Kinema"</t>
  </si>
  <si>
    <t>Filmo vystymo darbai</t>
  </si>
  <si>
    <t>Režisierius   ar  scenarijaus autorius (Filmo scenarijaus kūrimo darbų projekto)</t>
  </si>
  <si>
    <t>Tęstinės gamybos statusą turinčio projekto finansavimo laikotarpis</t>
  </si>
  <si>
    <t>VISO skirta filmų gamybos ir parengiamiesiems darbams:</t>
  </si>
  <si>
    <t>Visa rekomenduojama skirti suma (tęstinės gamybos statusą turintiems projektams), EUR</t>
  </si>
  <si>
    <t>VšĮ  „Uljana Kim ir ko"</t>
  </si>
  <si>
    <t>2019-2020 m.</t>
  </si>
  <si>
    <t>Debiutinio filmo gamyba</t>
  </si>
  <si>
    <t>"9-tas žingsnis"</t>
  </si>
  <si>
    <t>Vaidybinio trumpametražio filmo gamyba</t>
  </si>
  <si>
    <t>Vaidybinis trumpametražis</t>
  </si>
  <si>
    <t>Vaidybinio ilgametražio filmo gamyba</t>
  </si>
  <si>
    <t>Mažumos bendra gamyba  gamyba</t>
  </si>
  <si>
    <t>"Erikas Akmenširdis"</t>
  </si>
  <si>
    <t>Scenarijaus kūrimo darbai</t>
  </si>
  <si>
    <t>VšĮ "Uljana Kim ir ko"</t>
  </si>
  <si>
    <t>VšĮ "Natrix Natrix"</t>
  </si>
  <si>
    <t>VšĮ "In Script"</t>
  </si>
  <si>
    <t>Darius Miniotas</t>
  </si>
  <si>
    <t>MB "Po mokyklos"</t>
  </si>
  <si>
    <t>Dokumentinio ilgametražio filmo gamyba</t>
  </si>
  <si>
    <t xml:space="preserve">Televizinės meninės dokumentikos gamyba </t>
  </si>
  <si>
    <t>Dokumentinio trumpametražio filmo gamyba</t>
  </si>
  <si>
    <t>Dokumentinis trumpametražis</t>
  </si>
  <si>
    <t xml:space="preserve">VšĮ „In Script“ </t>
  </si>
  <si>
    <t>Dovilė Šarutytė</t>
  </si>
  <si>
    <t>Irma Pužauskaitė</t>
  </si>
  <si>
    <t>Ilmar Raag</t>
  </si>
  <si>
    <t>UAB "Artbox"</t>
  </si>
  <si>
    <t>Laurynas Bareiša</t>
  </si>
  <si>
    <t>Algimantas Puipa</t>
  </si>
  <si>
    <t>"Drugelio širdis"</t>
  </si>
  <si>
    <t>"Piligrimai"</t>
  </si>
  <si>
    <t>"Sinefilija"</t>
  </si>
  <si>
    <t xml:space="preserve">Inesa Kurklietytė </t>
  </si>
  <si>
    <t>"BOS"</t>
  </si>
  <si>
    <t>VšĮ "Cat Film Studio"</t>
  </si>
  <si>
    <t>"Aurora"</t>
  </si>
  <si>
    <t>VšĮ "Artbox laisvalaikio klubas"</t>
  </si>
  <si>
    <t>Inna Sahakyan</t>
  </si>
  <si>
    <t>Armėnija, Vokietija, Lietuva</t>
  </si>
  <si>
    <t>"Piktųjų karta"</t>
  </si>
  <si>
    <t>"O-2"</t>
  </si>
  <si>
    <t>Margu Paju</t>
  </si>
  <si>
    <t>Estija, Suomija, Latvija, Lietuva</t>
  </si>
  <si>
    <t>Emilis Vėlyvis</t>
  </si>
  <si>
    <t>VšĮ "Kino kultas"</t>
  </si>
  <si>
    <t>Kristina Buožytė,            Bruno Samper</t>
  </si>
  <si>
    <t>2020-2021 m.</t>
  </si>
  <si>
    <t>"Bastūnai"</t>
  </si>
  <si>
    <t>"Vakarinė žvaigždė"</t>
  </si>
  <si>
    <t>"Fanaberija. Įsijunk šviesą"</t>
  </si>
  <si>
    <t>Laura Tamošiūnaitė Šakalienė</t>
  </si>
  <si>
    <t>MB "Oktava LT"</t>
  </si>
  <si>
    <t>"Tuzinas"</t>
  </si>
  <si>
    <t>"Pėdsakai"</t>
  </si>
  <si>
    <t>UAB "Tremora"</t>
  </si>
  <si>
    <t>"Lietus abiejuose krantuose"</t>
  </si>
  <si>
    <t>„Ilgo metro filmas apie gyvenimą“</t>
  </si>
  <si>
    <t>2020 m. skirta suma, EUR</t>
  </si>
  <si>
    <t>Ramunė Čekuolytė</t>
  </si>
  <si>
    <t>Dubravka Turic</t>
  </si>
  <si>
    <t>Zaza Khalvashi</t>
  </si>
  <si>
    <t>Gruzija, Lietuva</t>
  </si>
  <si>
    <t>"Sibiro Haiku"</t>
  </si>
  <si>
    <t>Animacinis ilgametražis</t>
  </si>
  <si>
    <t>VšĮ "Just a moment"</t>
  </si>
  <si>
    <t>"Garrano"</t>
  </si>
  <si>
    <t>Animacinis trumpametražis</t>
  </si>
  <si>
    <r>
      <t>David Doutel, Vasco S</t>
    </r>
    <r>
      <rPr>
        <sz val="20"/>
        <rFont val="Calibri"/>
        <family val="2"/>
        <charset val="186"/>
      </rPr>
      <t>á</t>
    </r>
  </si>
  <si>
    <t>VšĮ "Art shot"</t>
  </si>
  <si>
    <t>Portugalija, Lietuva</t>
  </si>
  <si>
    <t>"Dingusios spalvos"</t>
  </si>
  <si>
    <t>Gaute Hesthagen</t>
  </si>
  <si>
    <t>UAB "Animatrix"</t>
  </si>
  <si>
    <t>Norvegija, Lietuva</t>
  </si>
  <si>
    <t>"Tik įsivaizduok"</t>
  </si>
  <si>
    <t>Karolis Kveselis</t>
  </si>
  <si>
    <t>UAB "OAK9 Entertainment"</t>
  </si>
  <si>
    <t>"Mėlynasis mėnulis"</t>
  </si>
  <si>
    <t>Vytautas Kazlauskas</t>
  </si>
  <si>
    <t>UAB "Madstone"</t>
  </si>
  <si>
    <t>"Morsė. Gimtadienis"</t>
  </si>
  <si>
    <t>Ilja Bereznickas</t>
  </si>
  <si>
    <t>Asociacija "Jaunimo studija"</t>
  </si>
  <si>
    <t>"Daug geresnis"</t>
  </si>
  <si>
    <t>Skirmanta Jakaitė</t>
  </si>
  <si>
    <t>"Medžioklė"</t>
  </si>
  <si>
    <t>UAB "Ultra nominum"</t>
  </si>
  <si>
    <t>Aistė Stonytė-Budzinauskienė</t>
  </si>
  <si>
    <t>"Modernus butas"</t>
  </si>
  <si>
    <t>Dainius Liškevičius</t>
  </si>
  <si>
    <t>"Mora Mora"</t>
  </si>
  <si>
    <t>VšĮ "Meno avilys"</t>
  </si>
  <si>
    <t>"Elena"</t>
  </si>
  <si>
    <t>Jurga Šeduikytė-Bareikienė</t>
  </si>
  <si>
    <t>Birutė Sodeikaitė</t>
  </si>
  <si>
    <t>"Roberta"</t>
  </si>
  <si>
    <t>Elena Kairytė</t>
  </si>
  <si>
    <t>UAB "Baltic Productions"</t>
  </si>
  <si>
    <t>"Tiriamieji žurnalistai"</t>
  </si>
  <si>
    <t>Živilė Mičiulytė</t>
  </si>
  <si>
    <t>UAB "Film Jam"</t>
  </si>
  <si>
    <t>"Irena"</t>
  </si>
  <si>
    <t>"XIX a. fotografo palikimas"</t>
  </si>
  <si>
    <t>Giedrė Žickytė</t>
  </si>
  <si>
    <t>VšĮ "Moonmakers"</t>
  </si>
  <si>
    <t>Lietuva, Vokietija</t>
  </si>
  <si>
    <t>Mindaugas Meškauskas</t>
  </si>
  <si>
    <t>UAB "Era film"</t>
  </si>
  <si>
    <t>"Romano vaikystė"</t>
  </si>
  <si>
    <t>Linas Mikuta</t>
  </si>
  <si>
    <t>"Anna"</t>
  </si>
  <si>
    <t>"Kodėl ne džiazas"</t>
  </si>
  <si>
    <t>Jokūbas Vilius Tūras</t>
  </si>
  <si>
    <t>Rimvydas Leipus</t>
  </si>
  <si>
    <t>Dalia Cibauskaitė</t>
  </si>
  <si>
    <t>VšĮ "Eik art"</t>
  </si>
  <si>
    <t>"Kurti kad gyventi"</t>
  </si>
  <si>
    <t>Algirdas Tarvydas</t>
  </si>
  <si>
    <t>VšĮ "Dokumentika"</t>
  </si>
  <si>
    <t>"Steigiamojo Seimo šimtmetis. I posėdis"</t>
  </si>
  <si>
    <t>Andrius Lynugaris</t>
  </si>
  <si>
    <t>VšĮ "Pilietinė medija"</t>
  </si>
  <si>
    <t>"Žaidimas pagal auksinį berniuką"</t>
  </si>
  <si>
    <t>Kęstutis Bražiūnas</t>
  </si>
  <si>
    <t>VšĮ "Ketvirtoji valdžia"</t>
  </si>
  <si>
    <t>"Omarų sriuba"</t>
  </si>
  <si>
    <t>Pepe Andreu, Rafa Molés</t>
  </si>
  <si>
    <t>UAB "Ultra Nominum“</t>
  </si>
  <si>
    <t>Ispanija, Islandija, Lietuva</t>
  </si>
  <si>
    <t>"Geras gyvenimas"</t>
  </si>
  <si>
    <t>Marta Dauliūtė, Viktorija Šiaulytė</t>
  </si>
  <si>
    <t>Švedija, Suomija, Lietuva</t>
  </si>
  <si>
    <t>"Narek"</t>
  </si>
  <si>
    <t>Audrius Stonys</t>
  </si>
  <si>
    <t>VšĮ "ŪKŲ studija"</t>
  </si>
  <si>
    <t>"Biodestruktoriai"</t>
  </si>
  <si>
    <t>Aistė Žegulytė</t>
  </si>
  <si>
    <t>"Dvigubas kelionių agento gyvenimas"</t>
  </si>
  <si>
    <t>Artūras Jevdokimovas, Aušra Lukošiūnienė</t>
  </si>
  <si>
    <t>VšĮ "Kino mintys“</t>
  </si>
  <si>
    <t>Simona Žemaitytė</t>
  </si>
  <si>
    <t>VšĮ "Artišokai“</t>
  </si>
  <si>
    <t>Ramunė Kudzmanaitė</t>
  </si>
  <si>
    <t>VšĮ "Ketvirta Versija"</t>
  </si>
  <si>
    <t>„Linksmas ir liūdnas Jurgio gyvenimas“</t>
  </si>
  <si>
    <t>Televizinis vaidybinis filmas</t>
  </si>
  <si>
    <t>Deimantas Narkevičius</t>
  </si>
  <si>
    <t xml:space="preserve">VšĮ „Kino mintys“ </t>
  </si>
  <si>
    <t xml:space="preserve">MB „Po mokyklos“ </t>
  </si>
  <si>
    <t>Titas Laucius</t>
  </si>
  <si>
    <t>Dovilė Gasiūnaitė</t>
  </si>
  <si>
    <t xml:space="preserve">VšĮ „Kino kultas“ </t>
  </si>
  <si>
    <t>Eglė Vertelytė</t>
  </si>
  <si>
    <t xml:space="preserve">VšĮ „Dansu films“ </t>
  </si>
  <si>
    <t xml:space="preserve">VšĮ „Čiobreliai“ </t>
  </si>
  <si>
    <t>Karolis Kaupinis</t>
  </si>
  <si>
    <t>Ernestas Jankauskas</t>
  </si>
  <si>
    <t xml:space="preserve">VšĮ „Studija 2“ </t>
  </si>
  <si>
    <t xml:space="preserve">UAB „Ulvyds“ </t>
  </si>
  <si>
    <t xml:space="preserve">UAB „Kino studija“ </t>
  </si>
  <si>
    <t xml:space="preserve">VšĮ „Film Jam“ </t>
  </si>
  <si>
    <t>Mantas Kvedaravičius</t>
  </si>
  <si>
    <t>Jonas Banys</t>
  </si>
  <si>
    <t>Jurgis Matulevičius</t>
  </si>
  <si>
    <t>Pranas Morkus</t>
  </si>
  <si>
    <t>Indrė Ciesiūnienė</t>
  </si>
  <si>
    <t>Jurga Tumasonytė, Janina Lapinskaitė</t>
  </si>
  <si>
    <t>Teklė Kavtaradzė</t>
  </si>
  <si>
    <t>"Nuvarginta siela"</t>
  </si>
  <si>
    <t>"Prapuolantys"</t>
  </si>
  <si>
    <t>"'Vilniaus pokeris"</t>
  </si>
  <si>
    <t>"Čikaga"</t>
  </si>
  <si>
    <t>"Kinų jūra"</t>
  </si>
  <si>
    <t>"Kalnaberžė"</t>
  </si>
  <si>
    <t>"Liga Nr. F63.9"</t>
  </si>
  <si>
    <t>"Pensilvanijos angliakasių Lietuva"</t>
  </si>
  <si>
    <t>"Pelytė"</t>
  </si>
  <si>
    <t>"Paradas"</t>
  </si>
  <si>
    <t>"Logistas"</t>
  </si>
  <si>
    <t>"Trolių ferma"</t>
  </si>
  <si>
    <t>"Kaspervizija"</t>
  </si>
  <si>
    <t>"Slow"</t>
  </si>
  <si>
    <t>"Trys auksakasio sapnai"</t>
  </si>
  <si>
    <t>Domas Vilčinskas</t>
  </si>
  <si>
    <t>Marija Kavtaradzė</t>
  </si>
  <si>
    <t>VŠĮ "Extimacy Films"</t>
  </si>
  <si>
    <t xml:space="preserve"> </t>
  </si>
  <si>
    <t>VISO skirta filmų parengiamiesiems darbams:</t>
  </si>
  <si>
    <t>Jurga Vilė</t>
  </si>
  <si>
    <t>"Šeima"</t>
  </si>
  <si>
    <t>2018-2020 m.</t>
  </si>
  <si>
    <t>Austėja Urbaitė</t>
  </si>
  <si>
    <t>VšĮ "Fralita Films"</t>
  </si>
  <si>
    <t>Kroatija,  Lietuva</t>
  </si>
  <si>
    <t>Lietuva, Prancūzija, Airija</t>
  </si>
  <si>
    <t>Estija, Lietuva, Liuksemburgas</t>
  </si>
  <si>
    <t>"Stovinčioji ant tilto"</t>
  </si>
  <si>
    <t>"Poetas"</t>
  </si>
  <si>
    <t>VšĮ "A propos studija"</t>
  </si>
  <si>
    <t>Mikrobiudžeto vaidybinio ilgametražio filmo gamyba</t>
  </si>
  <si>
    <t>"Įstrigę Lietuvoje"</t>
  </si>
  <si>
    <t>Vytautas Tinteris</t>
  </si>
  <si>
    <t>"Automobilių stovėjimo aikštelė"</t>
  </si>
  <si>
    <t>VšĮ "Nesamonė"</t>
  </si>
  <si>
    <t>"Sekretas"</t>
  </si>
  <si>
    <t>VšĮ "Incubus films"</t>
  </si>
  <si>
    <t>"Techno, mama"</t>
  </si>
  <si>
    <t>MB "Viktorijos filmai"</t>
  </si>
  <si>
    <t>"Motinos"</t>
  </si>
  <si>
    <t>Pirmojo trumpametražio filmo gamyba</t>
  </si>
  <si>
    <t>"Pasakyk, kad myli"</t>
  </si>
  <si>
    <t>"Auklė"</t>
  </si>
  <si>
    <t>"Pelkė"</t>
  </si>
  <si>
    <t>VšĮ "Filmai LT"</t>
  </si>
  <si>
    <t>"Sausis"</t>
  </si>
  <si>
    <t>"Trys"</t>
  </si>
  <si>
    <t>VšĮ "Čiobreliai"</t>
  </si>
  <si>
    <t>"Mafijos kronikos"</t>
  </si>
  <si>
    <t>UAB "Acme film"</t>
  </si>
  <si>
    <t>"Maestro"</t>
  </si>
  <si>
    <t>Linas Ryškus</t>
  </si>
  <si>
    <t>"Pietinia kronikas"</t>
  </si>
  <si>
    <t>VšĮ "In script"</t>
  </si>
  <si>
    <t>"Ugnies kelias"</t>
  </si>
  <si>
    <t>"Siena"</t>
  </si>
  <si>
    <t>Ignas Jonynas</t>
  </si>
  <si>
    <t>UAB "Baltic productions"</t>
  </si>
  <si>
    <t>"Aušros vartai"</t>
  </si>
  <si>
    <t>VšĮ "Ketvirta versija"</t>
  </si>
  <si>
    <t>"Motinos diena"</t>
  </si>
  <si>
    <t>MB "Filmai iš toli"</t>
  </si>
  <si>
    <t>"Status skardis"</t>
  </si>
  <si>
    <t>"Nutylėtų lelijų miestas"</t>
  </si>
  <si>
    <t>Lietuva, Graikija, Uganda</t>
  </si>
  <si>
    <t>Vytautas V. Landsbergis, Giedrius Tamoševičius</t>
  </si>
  <si>
    <t>Marija Jorė Janavičiūtė</t>
  </si>
  <si>
    <t>Ričardas Matačius</t>
  </si>
  <si>
    <t>Saulius Baradinskas</t>
  </si>
  <si>
    <t>Birutė Kapustinskaitė</t>
  </si>
  <si>
    <t>Elena Rožukaitė</t>
  </si>
  <si>
    <t>Artūras Dvinelis</t>
  </si>
  <si>
    <t>Urtė Sabutytė</t>
  </si>
  <si>
    <t>Viesturs Kairišs</t>
  </si>
  <si>
    <t>Juanjo Giminez</t>
  </si>
  <si>
    <t>Kamilė Milašiūtė, Teklė Kavtaradzė, Marija Kavtaradzė</t>
  </si>
  <si>
    <t>Eimantas Belickas</t>
  </si>
  <si>
    <t>Ignas Miškinis</t>
  </si>
  <si>
    <t>Raimundas Banionis, Renata Šerelytė</t>
  </si>
  <si>
    <t>Tomas Vengris</t>
  </si>
  <si>
    <t>Latvija, Lenkija, Lietuva</t>
  </si>
  <si>
    <t>Ispanija, Prancūzija, Lietuva</t>
  </si>
  <si>
    <t>"Robotas ir peteliškė"</t>
  </si>
  <si>
    <t>Gailė Garnelytė</t>
  </si>
  <si>
    <t>Laura Švarlienė</t>
  </si>
  <si>
    <t>"Nešėm, kol pavargom"</t>
  </si>
  <si>
    <t>Vytautas Gradeckas</t>
  </si>
  <si>
    <t>"Miego liga"</t>
  </si>
  <si>
    <t>VšĮ "Extimacy Films"</t>
  </si>
  <si>
    <t>Lietuva, Uganda</t>
  </si>
  <si>
    <t>"Tomas. Vilties formos"</t>
  </si>
  <si>
    <t>Saimir Bajo</t>
  </si>
  <si>
    <t>"Vakar/Yesterday"</t>
  </si>
  <si>
    <t>Audrius Juzėnas</t>
  </si>
  <si>
    <t>VšĮ "Didžiųjų motinų studija"</t>
  </si>
  <si>
    <t>"Vilutis"</t>
  </si>
  <si>
    <t>Vytautas V. Landsbergis</t>
  </si>
  <si>
    <t>VšĮ "A Propos studija"</t>
  </si>
  <si>
    <t>"Kernagis"</t>
  </si>
  <si>
    <t>Andrius Lekavičius</t>
  </si>
  <si>
    <t>VšĮ "360 laipsnių filmai"</t>
  </si>
  <si>
    <t>Gintautas Beržinskas</t>
  </si>
  <si>
    <t>UAB "Ultra Nominum"</t>
  </si>
  <si>
    <t>Justė Michailinaitė</t>
  </si>
  <si>
    <t>"Plaukikas"</t>
  </si>
  <si>
    <t>"Buona sera"</t>
  </si>
  <si>
    <t>"Atminties kilometrai"</t>
  </si>
  <si>
    <t>Rimas Bružas</t>
  </si>
  <si>
    <t>Meilė korona viruso metu</t>
  </si>
  <si>
    <t>Virginija Vareikytė, Maximilien Dejoie</t>
  </si>
  <si>
    <t>Bėgliai</t>
  </si>
  <si>
    <t>UAB "Be tabu“ ir ko</t>
  </si>
  <si>
    <t>Andrius Bartkus</t>
  </si>
  <si>
    <t>Ayena</t>
  </si>
  <si>
    <t>Siddhant Sarin</t>
  </si>
  <si>
    <t>Natūrali naikinimo istorija</t>
  </si>
  <si>
    <t>Sergejus Loznica</t>
  </si>
  <si>
    <t>VšĮ "Uljana Kim ir ko“</t>
  </si>
  <si>
    <t>Vokietija, Nyderlandai, Lietuva</t>
  </si>
  <si>
    <t>Indija, Lietuva</t>
  </si>
  <si>
    <t>p. Landsbergis</t>
  </si>
  <si>
    <t>Artūras Jevdokimovas, Julija Matulytė</t>
  </si>
  <si>
    <t>VšĮ „Kino mintys“</t>
  </si>
  <si>
    <t>Gabrielius</t>
  </si>
  <si>
    <t>VšĮ "Lelos filmai"</t>
  </si>
  <si>
    <t>Jonas</t>
  </si>
  <si>
    <t>Martynas Starkus</t>
  </si>
  <si>
    <t>UAB "TV Manija"</t>
  </si>
  <si>
    <t>Išradimas</t>
  </si>
  <si>
    <t>Rudolfas Levulis</t>
  </si>
  <si>
    <t xml:space="preserve">VšĮ "PVZ LT" </t>
  </si>
  <si>
    <t>Kalėdų eglutės gyvenimas ir mirtis</t>
  </si>
  <si>
    <t>"Pietų miegas"</t>
  </si>
  <si>
    <t>Nils Skapans</t>
  </si>
  <si>
    <t>Latvija, Lietuva</t>
  </si>
  <si>
    <t>"Jūratė ir Kastytis"</t>
  </si>
  <si>
    <t>Gediminas Šiaulys</t>
  </si>
  <si>
    <t>UAB "Kitchen Department"</t>
  </si>
  <si>
    <t>"Katu katu katinai"</t>
  </si>
  <si>
    <t>Giedrė Narušytė Boots</t>
  </si>
  <si>
    <t>"Purga"</t>
  </si>
  <si>
    <t>Interaktyvaus kino projekto  gamyba</t>
  </si>
  <si>
    <t>Interaktyvus kino projektas</t>
  </si>
  <si>
    <t>Antanas Skučas, Gintarė Valevičiūtė-Brazauskienė</t>
  </si>
  <si>
    <t>MB "Tylus kinas"</t>
  </si>
  <si>
    <t>Kostas Radlinskas, Dalia Cibauskaitė</t>
  </si>
  <si>
    <t>"276 žingsniai iki Europos"</t>
  </si>
  <si>
    <t>"Sengirė"</t>
  </si>
  <si>
    <t>Mindaugas Survila</t>
  </si>
  <si>
    <t>VšĮ "Sengirė"</t>
  </si>
  <si>
    <t>"Gėdos akys"</t>
  </si>
  <si>
    <t>Tomas Tamošaitis</t>
  </si>
  <si>
    <t>VšĮ "Joni Art"</t>
  </si>
  <si>
    <t>"Your Dream"</t>
  </si>
  <si>
    <t>Žilvinas Vingelis</t>
  </si>
  <si>
    <t>VšĮ "Kosmos Theatre"</t>
  </si>
  <si>
    <t>UAB "Vilniaus primavera"</t>
  </si>
  <si>
    <t>"Sivužas"</t>
  </si>
  <si>
    <t>Ignas Meilūnas</t>
  </si>
  <si>
    <t>"Stikliniai drambliai"</t>
  </si>
  <si>
    <t>Vykintas Labanauskas, Dominyka Adomaitytė</t>
  </si>
  <si>
    <t>"Pieno baras"</t>
  </si>
  <si>
    <t>Animacinis kelių dalių filmas</t>
  </si>
  <si>
    <t>Urtė Oettinger</t>
  </si>
  <si>
    <t>"Ta, kuri žino"</t>
  </si>
  <si>
    <t>Eglė Mameniškytė</t>
  </si>
  <si>
    <t>"Tobulai tinkantys"</t>
  </si>
  <si>
    <t>Meinardas Valkevičius</t>
  </si>
  <si>
    <t>UAB "Meinart"</t>
  </si>
  <si>
    <t>"Bruno"</t>
  </si>
  <si>
    <t>Danas Bereznickas</t>
  </si>
  <si>
    <t>VšĮ "Kino mintys"</t>
  </si>
  <si>
    <t>"Paslaptis"</t>
  </si>
  <si>
    <t>Rasa Jonikaitė-Vosylienė</t>
  </si>
  <si>
    <t>"Labra kadabra. Klaipėdos džiazas"</t>
  </si>
  <si>
    <t>Valentas Aškinis, Olga Titova, Julia Titowa</t>
  </si>
  <si>
    <t>UAB "Vilanimos filmų studija"</t>
  </si>
  <si>
    <t>"Miegantys dievai"</t>
  </si>
  <si>
    <t>Tomas Mitkus</t>
  </si>
  <si>
    <t>MB "Studio Mitkus"</t>
  </si>
  <si>
    <t>VšĮ "Cultural &amp; Media Consulting"</t>
  </si>
  <si>
    <t>Lietuva, Prancūzija, Kroatija</t>
  </si>
  <si>
    <t>UAB "Ahil"</t>
  </si>
  <si>
    <t>"Nejuokais"</t>
  </si>
  <si>
    <t>Petter Naess</t>
  </si>
  <si>
    <t>Norvegija, Lietuva, Danija</t>
  </si>
  <si>
    <t>"Riešutortas"</t>
  </si>
  <si>
    <t>"Klaipėda,1923"</t>
  </si>
  <si>
    <t>Saulius Šaltenis</t>
  </si>
  <si>
    <t>"Lobis"</t>
  </si>
  <si>
    <t>Agnė Marcinkevičiutė</t>
  </si>
  <si>
    <t>VšĮ "Studija2"</t>
  </si>
  <si>
    <t>c</t>
  </si>
  <si>
    <t>2019-2021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</si>
</sst>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u/>
      <sz val="20"/>
      <color theme="1"/>
      <name val="Calibri"/>
      <family val="2"/>
      <charset val="186"/>
      <scheme val="minor"/>
    </font>
    <font>
      <u/>
      <sz val="20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  <font>
      <sz val="20"/>
      <name val="Calibri"/>
      <family val="2"/>
      <charset val="186"/>
      <scheme val="minor"/>
    </font>
    <font>
      <b/>
      <sz val="2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20"/>
      <name val="Calibri"/>
      <family val="2"/>
      <charset val="186"/>
    </font>
    <font>
      <b/>
      <u/>
      <sz val="26"/>
      <color theme="1"/>
      <name val="Calibri"/>
      <family val="2"/>
      <charset val="186"/>
      <scheme val="minor"/>
    </font>
    <font>
      <u/>
      <sz val="26"/>
      <color theme="1"/>
      <name val="Calibri"/>
      <family val="2"/>
      <charset val="186"/>
      <scheme val="minor"/>
    </font>
    <font>
      <sz val="18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2" borderId="0" xfId="0" applyFont="1" applyFill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/>
    <xf numFmtId="4" fontId="6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6" fillId="2" borderId="2" xfId="0" quotePrefix="1" applyFont="1" applyFill="1" applyBorder="1" applyAlignment="1">
      <alignment horizontal="center" vertical="center" wrapText="1"/>
    </xf>
    <xf numFmtId="2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" fontId="6" fillId="2" borderId="1" xfId="0" quotePrefix="1" applyNumberFormat="1" applyFont="1" applyFill="1" applyBorder="1" applyAlignment="1">
      <alignment horizontal="center" vertical="center" wrapText="1"/>
    </xf>
    <xf numFmtId="4" fontId="6" fillId="2" borderId="2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 wrapText="1"/>
    </xf>
    <xf numFmtId="4" fontId="7" fillId="2" borderId="15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0" xfId="0" quotePrefix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quotePrefix="1" applyFont="1" applyFill="1" applyBorder="1" applyAlignment="1">
      <alignment horizontal="center" vertical="center" wrapText="1"/>
    </xf>
    <xf numFmtId="0" fontId="6" fillId="2" borderId="27" xfId="0" quotePrefix="1" applyFont="1" applyFill="1" applyBorder="1" applyAlignment="1">
      <alignment horizontal="center" vertical="center" wrapText="1"/>
    </xf>
    <xf numFmtId="4" fontId="6" fillId="2" borderId="27" xfId="0" applyNumberFormat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1" xfId="0" quotePrefix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4" fontId="6" fillId="2" borderId="18" xfId="0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4" fontId="6" fillId="2" borderId="21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35" xfId="0" applyFont="1" applyFill="1" applyBorder="1"/>
    <xf numFmtId="4" fontId="7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/>
    <xf numFmtId="0" fontId="6" fillId="2" borderId="36" xfId="0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/>
    </xf>
    <xf numFmtId="0" fontId="6" fillId="2" borderId="3" xfId="0" applyFont="1" applyFill="1" applyBorder="1"/>
    <xf numFmtId="0" fontId="6" fillId="2" borderId="1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22" xfId="0" applyFont="1" applyFill="1" applyBorder="1"/>
    <xf numFmtId="0" fontId="6" fillId="2" borderId="10" xfId="0" applyFont="1" applyFill="1" applyBorder="1" applyAlignment="1">
      <alignment horizontal="center" vertical="center" wrapText="1"/>
    </xf>
    <xf numFmtId="0" fontId="6" fillId="2" borderId="6" xfId="0" quotePrefix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4" fillId="2" borderId="0" xfId="0" quotePrefix="1" applyFont="1" applyFill="1" applyBorder="1" applyAlignment="1">
      <alignment vertical="center" wrapText="1"/>
    </xf>
    <xf numFmtId="4" fontId="4" fillId="2" borderId="0" xfId="0" applyNumberFormat="1" applyFont="1" applyFill="1" applyBorder="1" applyAlignment="1">
      <alignment vertical="center" wrapText="1"/>
    </xf>
    <xf numFmtId="2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6" xfId="0" applyFont="1" applyFill="1" applyBorder="1"/>
    <xf numFmtId="0" fontId="6" fillId="2" borderId="5" xfId="0" applyFont="1" applyFill="1" applyBorder="1"/>
    <xf numFmtId="0" fontId="4" fillId="2" borderId="1" xfId="0" applyFont="1" applyFill="1" applyBorder="1"/>
    <xf numFmtId="0" fontId="6" fillId="2" borderId="32" xfId="0" quotePrefix="1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4" fontId="6" fillId="2" borderId="36" xfId="0" applyNumberFormat="1" applyFont="1" applyFill="1" applyBorder="1" applyAlignment="1">
      <alignment horizontal="center" vertical="center" wrapText="1"/>
    </xf>
    <xf numFmtId="0" fontId="6" fillId="2" borderId="18" xfId="0" quotePrefix="1" applyFont="1" applyFill="1" applyBorder="1" applyAlignment="1">
      <alignment horizontal="center" vertical="center" wrapText="1"/>
    </xf>
    <xf numFmtId="0" fontId="4" fillId="2" borderId="21" xfId="0" applyFont="1" applyFill="1" applyBorder="1"/>
    <xf numFmtId="0" fontId="6" fillId="2" borderId="39" xfId="0" applyFont="1" applyFill="1" applyBorder="1" applyAlignment="1">
      <alignment horizontal="center" vertical="center" wrapText="1"/>
    </xf>
    <xf numFmtId="0" fontId="6" fillId="2" borderId="26" xfId="0" quotePrefix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36" xfId="0" quotePrefix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top" wrapText="1"/>
    </xf>
    <xf numFmtId="0" fontId="6" fillId="2" borderId="42" xfId="0" applyFont="1" applyFill="1" applyBorder="1" applyAlignment="1">
      <alignment horizontal="center" vertical="center" wrapText="1"/>
    </xf>
    <xf numFmtId="4" fontId="6" fillId="2" borderId="18" xfId="0" applyNumberFormat="1" applyFont="1" applyFill="1" applyBorder="1" applyAlignment="1">
      <alignment horizontal="center" vertical="center"/>
    </xf>
    <xf numFmtId="4" fontId="6" fillId="2" borderId="27" xfId="0" applyNumberFormat="1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7" xfId="0" applyFont="1" applyFill="1" applyBorder="1"/>
    <xf numFmtId="0" fontId="6" fillId="2" borderId="28" xfId="0" applyFont="1" applyFill="1" applyBorder="1"/>
    <xf numFmtId="0" fontId="6" fillId="2" borderId="1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7" fillId="2" borderId="25" xfId="0" applyFont="1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6" fillId="2" borderId="9" xfId="0" quotePrefix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imanskyte/Desktop/FINANSAI/&#8222;2019-m.-paremti-filmu-parengiamuju-ir-gamybos-darbu-projektai_KOreguojamas&#8220;_publikavimui%20&#303;%20svetain&#2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KC parama"/>
    </sheetNames>
    <sheetDataSet>
      <sheetData sheetId="0">
        <row r="53">
          <cell r="C53" t="str">
            <v>"Stebuklo belaukiant"</v>
          </cell>
          <cell r="D53" t="str">
            <v>Dokumentinis ilgametražis</v>
          </cell>
          <cell r="E53">
            <v>86180</v>
          </cell>
          <cell r="G53" t="str">
            <v>2019-2020 m.</v>
          </cell>
          <cell r="H53">
            <v>65000</v>
          </cell>
          <cell r="I53" t="str">
            <v>Aloyzas Jančoras</v>
          </cell>
          <cell r="J53" t="str">
            <v xml:space="preserve">VšĮ „Aloyzo Jančoro videoantologija“ </v>
          </cell>
        </row>
        <row r="56">
          <cell r="C56" t="str">
            <v xml:space="preserve">„Sugrįžę iš Niujorko“ </v>
          </cell>
          <cell r="D56" t="str">
            <v>Dokumentinis ilgametražis</v>
          </cell>
          <cell r="E56">
            <v>99050</v>
          </cell>
          <cell r="G56" t="str">
            <v>2019-2020 m.</v>
          </cell>
          <cell r="I56" t="str">
            <v>Ramunė Rakauskaitė</v>
          </cell>
          <cell r="J56" t="str">
            <v xml:space="preserve">UAB „Ultra Nominum“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9"/>
  <sheetViews>
    <sheetView tabSelected="1" zoomScale="56" zoomScaleNormal="40" workbookViewId="0">
      <selection activeCell="D41" sqref="D41"/>
    </sheetView>
  </sheetViews>
  <sheetFormatPr baseColWidth="10" defaultColWidth="9.1640625" defaultRowHeight="26" x14ac:dyDescent="0.3"/>
  <cols>
    <col min="1" max="1" width="27.33203125" style="1" customWidth="1"/>
    <col min="2" max="2" width="57" style="1" customWidth="1"/>
    <col min="3" max="3" width="60.1640625" style="1" customWidth="1"/>
    <col min="4" max="4" width="52" style="1" customWidth="1"/>
    <col min="5" max="5" width="28" style="1" customWidth="1"/>
    <col min="6" max="6" width="25.83203125" style="1" customWidth="1"/>
    <col min="7" max="7" width="28.83203125" style="1" customWidth="1"/>
    <col min="8" max="8" width="31.5" style="1" customWidth="1"/>
    <col min="9" max="9" width="45.1640625" style="1" customWidth="1"/>
    <col min="10" max="10" width="50.83203125" style="1" customWidth="1"/>
    <col min="11" max="11" width="41.5" style="1" customWidth="1"/>
    <col min="12" max="12" width="19.33203125" style="1" customWidth="1"/>
    <col min="13" max="13" width="15.5" style="1" bestFit="1" customWidth="1"/>
    <col min="14" max="14" width="19.1640625" style="1" customWidth="1"/>
    <col min="15" max="16384" width="9.1640625" style="1"/>
  </cols>
  <sheetData>
    <row r="1" spans="1:11" ht="34" x14ac:dyDescent="0.4">
      <c r="A1" s="106"/>
      <c r="B1" s="106"/>
      <c r="C1" s="106"/>
      <c r="D1" s="106"/>
      <c r="E1" s="106"/>
      <c r="F1" s="106"/>
      <c r="G1" s="106"/>
      <c r="H1" s="106"/>
      <c r="I1" s="106"/>
      <c r="J1" s="107"/>
    </row>
    <row r="2" spans="1:11" x14ac:dyDescent="0.3">
      <c r="A2" s="52"/>
      <c r="B2" s="52"/>
      <c r="C2" s="52"/>
      <c r="D2" s="52"/>
      <c r="E2" s="52"/>
      <c r="F2" s="52"/>
      <c r="G2" s="52"/>
      <c r="H2" s="52"/>
      <c r="I2" s="52"/>
      <c r="J2" s="53"/>
    </row>
    <row r="3" spans="1:11" ht="27" thickBot="1" x14ac:dyDescent="0.35">
      <c r="A3" s="2"/>
      <c r="B3" s="2"/>
      <c r="C3" s="2"/>
      <c r="D3" s="2"/>
      <c r="E3" s="2"/>
      <c r="F3" s="2"/>
      <c r="G3" s="2"/>
      <c r="H3" s="2"/>
      <c r="I3" s="2"/>
      <c r="J3" s="3"/>
    </row>
    <row r="4" spans="1:11" ht="168" customHeight="1" thickBot="1" x14ac:dyDescent="0.35">
      <c r="A4" s="11"/>
      <c r="B4" s="11" t="s">
        <v>6</v>
      </c>
      <c r="C4" s="12" t="s">
        <v>7</v>
      </c>
      <c r="D4" s="12" t="s">
        <v>8</v>
      </c>
      <c r="E4" s="12" t="s">
        <v>9</v>
      </c>
      <c r="F4" s="12" t="s">
        <v>75</v>
      </c>
      <c r="G4" s="11" t="s">
        <v>18</v>
      </c>
      <c r="H4" s="12" t="s">
        <v>20</v>
      </c>
      <c r="I4" s="12" t="s">
        <v>17</v>
      </c>
      <c r="J4" s="12" t="s">
        <v>1</v>
      </c>
      <c r="K4" s="12" t="s">
        <v>2</v>
      </c>
    </row>
    <row r="5" spans="1:11" ht="49.5" customHeight="1" x14ac:dyDescent="0.3">
      <c r="A5" s="115" t="s">
        <v>0</v>
      </c>
      <c r="B5" s="108" t="s">
        <v>3</v>
      </c>
      <c r="C5" s="55" t="s">
        <v>74</v>
      </c>
      <c r="D5" s="56" t="s">
        <v>4</v>
      </c>
      <c r="E5" s="4">
        <v>615000</v>
      </c>
      <c r="F5" s="4">
        <v>376500</v>
      </c>
      <c r="G5" s="34" t="s">
        <v>22</v>
      </c>
      <c r="H5" s="4">
        <v>425000</v>
      </c>
      <c r="I5" s="5" t="s">
        <v>41</v>
      </c>
      <c r="J5" s="5" t="s">
        <v>21</v>
      </c>
      <c r="K5" s="31"/>
    </row>
    <row r="6" spans="1:11" ht="60" customHeight="1" x14ac:dyDescent="0.3">
      <c r="A6" s="109"/>
      <c r="B6" s="109"/>
      <c r="C6" s="57" t="s">
        <v>29</v>
      </c>
      <c r="D6" s="13" t="s">
        <v>4</v>
      </c>
      <c r="E6" s="67">
        <v>3335300</v>
      </c>
      <c r="F6" s="67">
        <v>95000</v>
      </c>
      <c r="G6" s="34" t="s">
        <v>22</v>
      </c>
      <c r="H6" s="34">
        <v>195000</v>
      </c>
      <c r="I6" s="35" t="s">
        <v>43</v>
      </c>
      <c r="J6" s="35" t="s">
        <v>31</v>
      </c>
      <c r="K6" s="58" t="s">
        <v>213</v>
      </c>
    </row>
    <row r="7" spans="1:11" ht="51" customHeight="1" x14ac:dyDescent="0.3">
      <c r="A7" s="109"/>
      <c r="B7" s="109"/>
      <c r="C7" s="57" t="s">
        <v>24</v>
      </c>
      <c r="D7" s="13" t="s">
        <v>4</v>
      </c>
      <c r="E7" s="67">
        <v>900000</v>
      </c>
      <c r="F7" s="67">
        <v>295000</v>
      </c>
      <c r="G7" s="67" t="s">
        <v>22</v>
      </c>
      <c r="H7" s="67">
        <v>345000</v>
      </c>
      <c r="I7" s="7" t="s">
        <v>42</v>
      </c>
      <c r="J7" s="7" t="s">
        <v>13</v>
      </c>
      <c r="K7" s="37"/>
    </row>
    <row r="8" spans="1:11" ht="50" customHeight="1" x14ac:dyDescent="0.3">
      <c r="A8" s="109"/>
      <c r="B8" s="109"/>
      <c r="C8" s="73" t="s">
        <v>57</v>
      </c>
      <c r="D8" s="33" t="s">
        <v>4</v>
      </c>
      <c r="E8" s="38">
        <v>802000</v>
      </c>
      <c r="F8" s="38">
        <v>592000</v>
      </c>
      <c r="G8" s="38" t="s">
        <v>22</v>
      </c>
      <c r="H8" s="38">
        <v>622000</v>
      </c>
      <c r="I8" s="39" t="s">
        <v>61</v>
      </c>
      <c r="J8" s="39" t="s">
        <v>62</v>
      </c>
      <c r="K8" s="6"/>
    </row>
    <row r="9" spans="1:11" ht="48" hidden="1" customHeight="1" x14ac:dyDescent="0.3">
      <c r="A9" s="109"/>
      <c r="B9" s="109"/>
      <c r="C9" s="14"/>
      <c r="D9" s="13"/>
      <c r="E9" s="67"/>
      <c r="F9" s="67"/>
      <c r="G9" s="67"/>
      <c r="H9" s="67"/>
      <c r="I9" s="67"/>
      <c r="J9" s="15"/>
      <c r="K9" s="6"/>
    </row>
    <row r="10" spans="1:11" ht="48" hidden="1" customHeight="1" x14ac:dyDescent="0.3">
      <c r="A10" s="109"/>
      <c r="B10" s="109"/>
      <c r="C10" s="57"/>
      <c r="D10" s="13"/>
      <c r="E10" s="67"/>
      <c r="F10" s="67"/>
      <c r="G10" s="67"/>
      <c r="H10" s="67"/>
      <c r="I10" s="7"/>
      <c r="J10" s="7"/>
      <c r="K10" s="6"/>
    </row>
    <row r="11" spans="1:11" ht="48" hidden="1" customHeight="1" x14ac:dyDescent="0.3">
      <c r="A11" s="109"/>
      <c r="B11" s="109"/>
      <c r="C11" s="14"/>
      <c r="D11" s="13"/>
      <c r="E11" s="67"/>
      <c r="F11" s="67"/>
      <c r="G11" s="67"/>
      <c r="H11" s="67"/>
      <c r="I11" s="7"/>
      <c r="J11" s="16"/>
      <c r="K11" s="6"/>
    </row>
    <row r="12" spans="1:11" ht="48" hidden="1" customHeight="1" thickBot="1" x14ac:dyDescent="0.35">
      <c r="A12" s="109"/>
      <c r="B12" s="109"/>
      <c r="C12" s="14"/>
      <c r="D12" s="13"/>
      <c r="E12" s="67"/>
      <c r="F12" s="67"/>
      <c r="G12" s="67"/>
      <c r="H12" s="67"/>
      <c r="I12" s="7"/>
      <c r="J12" s="16"/>
      <c r="K12" s="6"/>
    </row>
    <row r="13" spans="1:11" ht="48" hidden="1" customHeight="1" thickBot="1" x14ac:dyDescent="0.35">
      <c r="A13" s="109"/>
      <c r="B13" s="109"/>
      <c r="C13" s="14"/>
      <c r="D13" s="13"/>
      <c r="E13" s="67"/>
      <c r="F13" s="67"/>
      <c r="G13" s="67"/>
      <c r="H13" s="67"/>
      <c r="I13" s="7"/>
      <c r="J13" s="16"/>
      <c r="K13" s="6"/>
    </row>
    <row r="14" spans="1:11" ht="48" hidden="1" customHeight="1" x14ac:dyDescent="0.3">
      <c r="A14" s="109"/>
      <c r="B14" s="109"/>
      <c r="C14" s="14"/>
      <c r="D14" s="13"/>
      <c r="E14" s="67"/>
      <c r="F14" s="67"/>
      <c r="G14" s="67"/>
      <c r="H14" s="67"/>
      <c r="I14" s="7"/>
      <c r="J14" s="7"/>
      <c r="K14" s="6"/>
    </row>
    <row r="15" spans="1:11" ht="48" hidden="1" customHeight="1" thickBot="1" x14ac:dyDescent="0.35">
      <c r="A15" s="109"/>
      <c r="B15" s="109"/>
      <c r="C15" s="14"/>
      <c r="D15" s="13"/>
      <c r="E15" s="67"/>
      <c r="F15" s="67"/>
      <c r="G15" s="67"/>
      <c r="H15" s="67"/>
      <c r="I15" s="7"/>
      <c r="J15" s="7"/>
      <c r="K15" s="6"/>
    </row>
    <row r="16" spans="1:11" ht="48" hidden="1" customHeight="1" x14ac:dyDescent="0.3">
      <c r="A16" s="109"/>
      <c r="B16" s="109"/>
      <c r="C16" s="14"/>
      <c r="D16" s="13"/>
      <c r="E16" s="67"/>
      <c r="F16" s="67"/>
      <c r="G16" s="67"/>
      <c r="H16" s="67"/>
      <c r="I16" s="7"/>
      <c r="J16" s="16"/>
      <c r="K16" s="6"/>
    </row>
    <row r="17" spans="1:13" ht="48" hidden="1" customHeight="1" thickBot="1" x14ac:dyDescent="0.35">
      <c r="A17" s="109"/>
      <c r="B17" s="109"/>
      <c r="C17" s="57"/>
      <c r="D17" s="13"/>
      <c r="E17" s="67"/>
      <c r="F17" s="67"/>
      <c r="G17" s="7"/>
      <c r="H17" s="67"/>
      <c r="I17" s="7"/>
      <c r="J17" s="7"/>
      <c r="K17" s="6"/>
    </row>
    <row r="18" spans="1:13" ht="48" hidden="1" customHeight="1" x14ac:dyDescent="0.3">
      <c r="A18" s="109"/>
      <c r="B18" s="109"/>
      <c r="C18" s="14"/>
      <c r="D18" s="13"/>
      <c r="E18" s="67"/>
      <c r="F18" s="67"/>
      <c r="G18" s="67"/>
      <c r="H18" s="67"/>
      <c r="I18" s="7"/>
      <c r="J18" s="16"/>
      <c r="K18" s="6"/>
    </row>
    <row r="19" spans="1:13" ht="48" hidden="1" customHeight="1" thickBot="1" x14ac:dyDescent="0.35">
      <c r="A19" s="109"/>
      <c r="B19" s="109"/>
      <c r="C19" s="14"/>
      <c r="D19" s="13"/>
      <c r="E19" s="67"/>
      <c r="F19" s="67"/>
      <c r="G19" s="67"/>
      <c r="H19" s="67"/>
      <c r="I19" s="7"/>
      <c r="J19" s="16"/>
      <c r="K19" s="6"/>
    </row>
    <row r="20" spans="1:13" ht="48" hidden="1" customHeight="1" x14ac:dyDescent="0.3">
      <c r="A20" s="109"/>
      <c r="B20" s="109"/>
      <c r="C20" s="14"/>
      <c r="D20" s="13"/>
      <c r="E20" s="67"/>
      <c r="F20" s="67"/>
      <c r="G20" s="67"/>
      <c r="H20" s="67"/>
      <c r="I20" s="7"/>
      <c r="J20" s="7"/>
      <c r="K20" s="6"/>
    </row>
    <row r="21" spans="1:13" ht="48" hidden="1" customHeight="1" x14ac:dyDescent="0.3">
      <c r="A21" s="109"/>
      <c r="B21" s="109"/>
      <c r="C21" s="14"/>
      <c r="D21" s="13"/>
      <c r="E21" s="67"/>
      <c r="F21" s="67"/>
      <c r="G21" s="67"/>
      <c r="H21" s="67"/>
      <c r="I21" s="7"/>
      <c r="J21" s="7"/>
      <c r="K21" s="6"/>
    </row>
    <row r="22" spans="1:13" ht="48" hidden="1" customHeight="1" x14ac:dyDescent="0.3">
      <c r="A22" s="109"/>
      <c r="B22" s="109"/>
      <c r="C22" s="14"/>
      <c r="D22" s="13"/>
      <c r="E22" s="67"/>
      <c r="F22" s="67"/>
      <c r="G22" s="67"/>
      <c r="H22" s="67"/>
      <c r="I22" s="7"/>
      <c r="J22" s="7"/>
      <c r="K22" s="6"/>
    </row>
    <row r="23" spans="1:13" ht="48" hidden="1" customHeight="1" x14ac:dyDescent="0.3">
      <c r="A23" s="109"/>
      <c r="B23" s="109"/>
      <c r="C23" s="14"/>
      <c r="D23" s="13"/>
      <c r="E23" s="67"/>
      <c r="F23" s="67"/>
      <c r="G23" s="67"/>
      <c r="H23" s="67"/>
      <c r="I23" s="7"/>
      <c r="J23" s="7"/>
      <c r="K23" s="6"/>
    </row>
    <row r="24" spans="1:13" ht="48" hidden="1" customHeight="1" x14ac:dyDescent="0.3">
      <c r="A24" s="109"/>
      <c r="B24" s="109"/>
      <c r="C24" s="14"/>
      <c r="D24" s="67"/>
      <c r="E24" s="67"/>
      <c r="F24" s="67"/>
      <c r="G24" s="67"/>
      <c r="H24" s="67"/>
      <c r="I24" s="7"/>
      <c r="J24" s="16"/>
      <c r="K24" s="6"/>
    </row>
    <row r="25" spans="1:13" ht="48" hidden="1" customHeight="1" thickBot="1" x14ac:dyDescent="0.35">
      <c r="A25" s="109"/>
      <c r="B25" s="109"/>
      <c r="C25" s="14"/>
      <c r="D25" s="13"/>
      <c r="E25" s="67"/>
      <c r="F25" s="67"/>
      <c r="G25" s="67"/>
      <c r="H25" s="67"/>
      <c r="I25" s="7"/>
      <c r="J25" s="16"/>
      <c r="K25" s="6"/>
    </row>
    <row r="26" spans="1:13" ht="48" hidden="1" customHeight="1" x14ac:dyDescent="0.3">
      <c r="A26" s="109"/>
      <c r="B26" s="109"/>
      <c r="C26" s="14"/>
      <c r="D26" s="13"/>
      <c r="E26" s="67"/>
      <c r="F26" s="67"/>
      <c r="G26" s="67"/>
      <c r="H26" s="67"/>
      <c r="I26" s="67"/>
      <c r="J26" s="15"/>
      <c r="K26" s="6"/>
      <c r="L26" s="59"/>
      <c r="M26" s="60"/>
    </row>
    <row r="27" spans="1:13" ht="48" hidden="1" customHeight="1" x14ac:dyDescent="0.3">
      <c r="A27" s="109"/>
      <c r="B27" s="109"/>
      <c r="C27" s="14"/>
      <c r="D27" s="13"/>
      <c r="E27" s="67"/>
      <c r="F27" s="67"/>
      <c r="G27" s="67"/>
      <c r="H27" s="67"/>
      <c r="I27" s="67"/>
      <c r="J27" s="15"/>
      <c r="K27" s="6"/>
      <c r="L27" s="59"/>
      <c r="M27" s="60"/>
    </row>
    <row r="28" spans="1:13" ht="48" hidden="1" customHeight="1" thickBot="1" x14ac:dyDescent="0.35">
      <c r="A28" s="109"/>
      <c r="B28" s="109"/>
      <c r="C28" s="14"/>
      <c r="D28" s="13"/>
      <c r="E28" s="67"/>
      <c r="F28" s="67"/>
      <c r="G28" s="67"/>
      <c r="H28" s="67"/>
      <c r="I28" s="67"/>
      <c r="J28" s="15"/>
      <c r="K28" s="6"/>
      <c r="L28" s="59"/>
      <c r="M28" s="60"/>
    </row>
    <row r="29" spans="1:13" ht="48" hidden="1" customHeight="1" x14ac:dyDescent="0.3">
      <c r="A29" s="109"/>
      <c r="B29" s="109"/>
      <c r="C29" s="61"/>
      <c r="D29" s="15"/>
      <c r="E29" s="67"/>
      <c r="F29" s="67"/>
      <c r="G29" s="67"/>
      <c r="H29" s="67"/>
      <c r="I29" s="15"/>
      <c r="J29" s="16"/>
      <c r="K29" s="6"/>
      <c r="L29" s="59"/>
      <c r="M29" s="60"/>
    </row>
    <row r="30" spans="1:13" ht="48" hidden="1" customHeight="1" x14ac:dyDescent="0.3">
      <c r="A30" s="109"/>
      <c r="B30" s="109"/>
      <c r="C30" s="61"/>
      <c r="D30" s="15"/>
      <c r="E30" s="67"/>
      <c r="F30" s="67"/>
      <c r="G30" s="67"/>
      <c r="H30" s="67"/>
      <c r="I30" s="15"/>
      <c r="J30" s="16"/>
      <c r="K30" s="17"/>
      <c r="L30" s="59"/>
      <c r="M30" s="60"/>
    </row>
    <row r="31" spans="1:13" ht="48" hidden="1" customHeight="1" thickBot="1" x14ac:dyDescent="0.35">
      <c r="A31" s="109"/>
      <c r="B31" s="109"/>
      <c r="C31" s="61"/>
      <c r="D31" s="18"/>
      <c r="E31" s="67"/>
      <c r="F31" s="67"/>
      <c r="G31" s="67"/>
      <c r="H31" s="67"/>
      <c r="I31" s="15"/>
      <c r="J31" s="16"/>
      <c r="K31" s="17"/>
      <c r="L31" s="59"/>
      <c r="M31" s="60"/>
    </row>
    <row r="32" spans="1:13" ht="48" hidden="1" customHeight="1" thickBot="1" x14ac:dyDescent="0.35">
      <c r="A32" s="109"/>
      <c r="B32" s="109"/>
      <c r="C32" s="61"/>
      <c r="D32" s="15"/>
      <c r="E32" s="67"/>
      <c r="F32" s="67"/>
      <c r="G32" s="67"/>
      <c r="H32" s="67"/>
      <c r="I32" s="15"/>
      <c r="J32" s="16"/>
      <c r="K32" s="17"/>
      <c r="L32" s="59"/>
      <c r="M32" s="60"/>
    </row>
    <row r="33" spans="1:11" ht="48" hidden="1" customHeight="1" thickTop="1" x14ac:dyDescent="0.3">
      <c r="A33" s="109"/>
      <c r="B33" s="109"/>
      <c r="C33" s="61"/>
      <c r="D33" s="15"/>
      <c r="E33" s="67"/>
      <c r="F33" s="67"/>
      <c r="G33" s="67"/>
      <c r="H33" s="67"/>
      <c r="I33" s="67"/>
      <c r="J33" s="67"/>
      <c r="K33" s="6"/>
    </row>
    <row r="34" spans="1:11" ht="48" hidden="1" customHeight="1" x14ac:dyDescent="0.3">
      <c r="A34" s="109"/>
      <c r="B34" s="109"/>
      <c r="C34" s="61"/>
      <c r="D34" s="15"/>
      <c r="E34" s="67"/>
      <c r="F34" s="67"/>
      <c r="G34" s="67"/>
      <c r="H34" s="67"/>
      <c r="I34" s="67"/>
      <c r="J34" s="67"/>
      <c r="K34" s="6"/>
    </row>
    <row r="35" spans="1:11" ht="48" hidden="1" customHeight="1" thickBot="1" x14ac:dyDescent="0.35">
      <c r="A35" s="109"/>
      <c r="B35" s="109"/>
      <c r="C35" s="61"/>
      <c r="D35" s="15"/>
      <c r="E35" s="67"/>
      <c r="F35" s="67"/>
      <c r="G35" s="67"/>
      <c r="H35" s="67"/>
      <c r="I35" s="67"/>
      <c r="J35" s="67"/>
      <c r="K35" s="6"/>
    </row>
    <row r="36" spans="1:11" ht="48" hidden="1" customHeight="1" thickBot="1" x14ac:dyDescent="0.35">
      <c r="A36" s="109"/>
      <c r="B36" s="109"/>
      <c r="C36" s="61"/>
      <c r="D36" s="67"/>
      <c r="E36" s="67"/>
      <c r="F36" s="67"/>
      <c r="G36" s="67"/>
      <c r="H36" s="67"/>
      <c r="I36" s="67"/>
      <c r="J36" s="67"/>
      <c r="K36" s="6"/>
    </row>
    <row r="37" spans="1:11" ht="48.75" customHeight="1" x14ac:dyDescent="0.3">
      <c r="A37" s="109"/>
      <c r="B37" s="109"/>
      <c r="C37" s="26" t="s">
        <v>58</v>
      </c>
      <c r="D37" s="13" t="s">
        <v>4</v>
      </c>
      <c r="E37" s="67">
        <v>2181953.2400000002</v>
      </c>
      <c r="F37" s="19">
        <v>57000</v>
      </c>
      <c r="G37" s="67" t="s">
        <v>22</v>
      </c>
      <c r="H37" s="19">
        <v>80000</v>
      </c>
      <c r="I37" s="9" t="s">
        <v>59</v>
      </c>
      <c r="J37" s="7" t="s">
        <v>40</v>
      </c>
      <c r="K37" s="37" t="s">
        <v>60</v>
      </c>
    </row>
    <row r="38" spans="1:11" ht="48.75" customHeight="1" x14ac:dyDescent="0.3">
      <c r="A38" s="109"/>
      <c r="B38" s="109"/>
      <c r="C38" s="65" t="s">
        <v>207</v>
      </c>
      <c r="D38" s="13" t="str">
        <f>$D$37</f>
        <v>Vaidybinis ilgametražis</v>
      </c>
      <c r="E38" s="67">
        <v>520000</v>
      </c>
      <c r="F38" s="19">
        <v>346000</v>
      </c>
      <c r="G38" s="19" t="s">
        <v>208</v>
      </c>
      <c r="H38" s="19">
        <v>376000</v>
      </c>
      <c r="I38" s="9" t="s">
        <v>209</v>
      </c>
      <c r="J38" s="7" t="s">
        <v>210</v>
      </c>
      <c r="K38" s="37"/>
    </row>
    <row r="39" spans="1:11" ht="56.25" customHeight="1" x14ac:dyDescent="0.3">
      <c r="A39" s="109"/>
      <c r="B39" s="109"/>
      <c r="C39" s="72" t="s">
        <v>51</v>
      </c>
      <c r="D39" s="13" t="s">
        <v>39</v>
      </c>
      <c r="E39" s="67">
        <v>46675</v>
      </c>
      <c r="F39" s="67">
        <v>14350</v>
      </c>
      <c r="G39" s="19" t="s">
        <v>22</v>
      </c>
      <c r="H39" s="67">
        <v>20650</v>
      </c>
      <c r="I39" s="7" t="s">
        <v>76</v>
      </c>
      <c r="J39" s="7" t="s">
        <v>52</v>
      </c>
      <c r="K39" s="6"/>
    </row>
    <row r="40" spans="1:11" ht="61.5" customHeight="1" x14ac:dyDescent="0.3">
      <c r="A40" s="109"/>
      <c r="B40" s="109"/>
      <c r="C40" s="26" t="s">
        <v>53</v>
      </c>
      <c r="D40" s="13" t="s">
        <v>5</v>
      </c>
      <c r="E40" s="67">
        <v>713754</v>
      </c>
      <c r="F40" s="67">
        <v>43332.91</v>
      </c>
      <c r="G40" s="19" t="s">
        <v>22</v>
      </c>
      <c r="H40" s="19">
        <v>100000</v>
      </c>
      <c r="I40" s="9" t="s">
        <v>55</v>
      </c>
      <c r="J40" s="7" t="s">
        <v>54</v>
      </c>
      <c r="K40" s="37" t="s">
        <v>56</v>
      </c>
    </row>
    <row r="41" spans="1:11" ht="61.5" customHeight="1" x14ac:dyDescent="0.3">
      <c r="A41" s="109"/>
      <c r="B41" s="109"/>
      <c r="C41" s="26" t="str">
        <f>'[1]LKC parama'!C53</f>
        <v>"Stebuklo belaukiant"</v>
      </c>
      <c r="D41" s="36" t="str">
        <f>'[1]LKC parama'!D53</f>
        <v>Dokumentinis ilgametražis</v>
      </c>
      <c r="E41" s="67">
        <f>'[1]LKC parama'!E53</f>
        <v>86180</v>
      </c>
      <c r="F41" s="19">
        <v>35000</v>
      </c>
      <c r="G41" s="19" t="str">
        <f>'[1]LKC parama'!G53</f>
        <v>2019-2020 m.</v>
      </c>
      <c r="H41" s="19">
        <f>'[1]LKC parama'!H53</f>
        <v>65000</v>
      </c>
      <c r="I41" s="9" t="str">
        <f>'[1]LKC parama'!I53</f>
        <v>Aloyzas Jančoras</v>
      </c>
      <c r="J41" s="9" t="str">
        <f>'[1]LKC parama'!J53</f>
        <v xml:space="preserve">VšĮ „Aloyzo Jančoro videoantologija“ </v>
      </c>
      <c r="K41" s="37"/>
    </row>
    <row r="42" spans="1:11" ht="61.5" customHeight="1" x14ac:dyDescent="0.3">
      <c r="A42" s="109"/>
      <c r="B42" s="109"/>
      <c r="C42" s="26" t="str">
        <f>'[1]LKC parama'!C56</f>
        <v xml:space="preserve">„Sugrįžę iš Niujorko“ </v>
      </c>
      <c r="D42" s="36" t="str">
        <f>'[1]LKC parama'!D56</f>
        <v>Dokumentinis ilgametražis</v>
      </c>
      <c r="E42" s="67">
        <f>'[1]LKC parama'!E56</f>
        <v>99050</v>
      </c>
      <c r="F42" s="19">
        <v>23600</v>
      </c>
      <c r="G42" s="19" t="str">
        <f>'[1]LKC parama'!G56</f>
        <v>2019-2020 m.</v>
      </c>
      <c r="H42" s="19">
        <v>70100</v>
      </c>
      <c r="I42" s="9" t="str">
        <f>'[1]LKC parama'!I56</f>
        <v>Ramunė Rakauskaitė</v>
      </c>
      <c r="J42" s="9" t="str">
        <f>'[1]LKC parama'!J56</f>
        <v xml:space="preserve">UAB „Ultra Nominum“ </v>
      </c>
      <c r="K42" s="37"/>
    </row>
    <row r="43" spans="1:11" ht="61.5" customHeight="1" x14ac:dyDescent="0.3">
      <c r="A43" s="109"/>
      <c r="B43" s="109"/>
      <c r="C43" s="26" t="s">
        <v>103</v>
      </c>
      <c r="D43" s="36" t="s">
        <v>5</v>
      </c>
      <c r="E43" s="67">
        <v>166200</v>
      </c>
      <c r="F43" s="19">
        <v>350</v>
      </c>
      <c r="G43" s="19" t="s">
        <v>380</v>
      </c>
      <c r="H43" s="19">
        <v>92900</v>
      </c>
      <c r="I43" s="9" t="s">
        <v>105</v>
      </c>
      <c r="J43" s="9" t="s">
        <v>104</v>
      </c>
      <c r="K43" s="37"/>
    </row>
    <row r="44" spans="1:11" ht="61.5" customHeight="1" x14ac:dyDescent="0.3">
      <c r="A44" s="109"/>
      <c r="B44" s="109"/>
      <c r="C44" s="26" t="s">
        <v>106</v>
      </c>
      <c r="D44" s="36" t="s">
        <v>5</v>
      </c>
      <c r="E44" s="67">
        <v>81400</v>
      </c>
      <c r="F44" s="19">
        <v>19400</v>
      </c>
      <c r="G44" s="19" t="s">
        <v>22</v>
      </c>
      <c r="H44" s="19">
        <v>54400</v>
      </c>
      <c r="I44" s="9" t="s">
        <v>107</v>
      </c>
      <c r="J44" s="9" t="s">
        <v>82</v>
      </c>
      <c r="K44" s="37"/>
    </row>
    <row r="45" spans="1:11" ht="61.5" customHeight="1" x14ac:dyDescent="0.3">
      <c r="A45" s="109"/>
      <c r="B45" s="109"/>
      <c r="C45" s="26" t="s">
        <v>108</v>
      </c>
      <c r="D45" s="36" t="s">
        <v>84</v>
      </c>
      <c r="E45" s="67">
        <v>75600</v>
      </c>
      <c r="F45" s="19">
        <v>40300</v>
      </c>
      <c r="G45" s="19" t="s">
        <v>22</v>
      </c>
      <c r="H45" s="19">
        <v>57900</v>
      </c>
      <c r="I45" s="9" t="s">
        <v>111</v>
      </c>
      <c r="J45" s="9" t="s">
        <v>109</v>
      </c>
      <c r="K45" s="37"/>
    </row>
    <row r="46" spans="1:11" ht="61.5" customHeight="1" thickBot="1" x14ac:dyDescent="0.35">
      <c r="A46" s="109"/>
      <c r="B46" s="109"/>
      <c r="C46" s="26" t="s">
        <v>110</v>
      </c>
      <c r="D46" s="36" t="s">
        <v>84</v>
      </c>
      <c r="E46" s="19">
        <v>142400</v>
      </c>
      <c r="F46" s="19">
        <v>14400</v>
      </c>
      <c r="G46" s="19" t="s">
        <v>22</v>
      </c>
      <c r="H46" s="19">
        <v>84400</v>
      </c>
      <c r="I46" s="9" t="s">
        <v>112</v>
      </c>
      <c r="J46" s="9" t="s">
        <v>86</v>
      </c>
      <c r="K46" s="37" t="s">
        <v>368</v>
      </c>
    </row>
    <row r="47" spans="1:11" ht="48.75" customHeight="1" x14ac:dyDescent="0.3">
      <c r="A47" s="109"/>
      <c r="B47" s="110" t="s">
        <v>23</v>
      </c>
      <c r="C47" s="55" t="s">
        <v>48</v>
      </c>
      <c r="D47" s="5" t="s">
        <v>4</v>
      </c>
      <c r="E47" s="48">
        <v>400900</v>
      </c>
      <c r="F47" s="48">
        <v>266000</v>
      </c>
      <c r="G47" s="4" t="s">
        <v>64</v>
      </c>
      <c r="H47" s="68">
        <v>341000</v>
      </c>
      <c r="I47" s="5" t="s">
        <v>45</v>
      </c>
      <c r="J47" s="5" t="s">
        <v>35</v>
      </c>
      <c r="K47" s="31"/>
    </row>
    <row r="48" spans="1:11" ht="48.75" customHeight="1" x14ac:dyDescent="0.3">
      <c r="A48" s="109"/>
      <c r="B48" s="109"/>
      <c r="C48" s="73" t="s">
        <v>113</v>
      </c>
      <c r="D48" s="13" t="s">
        <v>5</v>
      </c>
      <c r="E48" s="67">
        <v>62160</v>
      </c>
      <c r="F48" s="67">
        <v>46900</v>
      </c>
      <c r="G48" s="67"/>
      <c r="H48" s="67"/>
      <c r="I48" s="7" t="s">
        <v>114</v>
      </c>
      <c r="J48" s="7" t="s">
        <v>115</v>
      </c>
      <c r="K48" s="6"/>
    </row>
    <row r="49" spans="1:11" ht="48.75" customHeight="1" x14ac:dyDescent="0.3">
      <c r="A49" s="109"/>
      <c r="B49" s="109"/>
      <c r="C49" s="57" t="s">
        <v>186</v>
      </c>
      <c r="D49" s="77" t="s">
        <v>4</v>
      </c>
      <c r="E49" s="38">
        <v>199000</v>
      </c>
      <c r="F49" s="38">
        <v>132300</v>
      </c>
      <c r="G49" s="34"/>
      <c r="H49" s="38"/>
      <c r="I49" s="39" t="s">
        <v>164</v>
      </c>
      <c r="J49" s="39" t="s">
        <v>82</v>
      </c>
      <c r="K49" s="41"/>
    </row>
    <row r="50" spans="1:11" ht="48.75" customHeight="1" thickBot="1" x14ac:dyDescent="0.35">
      <c r="A50" s="109"/>
      <c r="B50" s="111"/>
      <c r="C50" s="66" t="s">
        <v>116</v>
      </c>
      <c r="D50" s="32" t="s">
        <v>5</v>
      </c>
      <c r="E50" s="29">
        <v>47631</v>
      </c>
      <c r="F50" s="29">
        <v>24000</v>
      </c>
      <c r="G50" s="29"/>
      <c r="H50" s="29"/>
      <c r="I50" s="8" t="s">
        <v>117</v>
      </c>
      <c r="J50" s="8" t="s">
        <v>118</v>
      </c>
      <c r="K50" s="30"/>
    </row>
    <row r="51" spans="1:11" ht="48.75" customHeight="1" x14ac:dyDescent="0.3">
      <c r="A51" s="109"/>
      <c r="B51" s="112" t="s">
        <v>27</v>
      </c>
      <c r="C51" s="55" t="s">
        <v>49</v>
      </c>
      <c r="D51" s="56" t="s">
        <v>4</v>
      </c>
      <c r="E51" s="4">
        <v>935000</v>
      </c>
      <c r="F51" s="4">
        <v>428000</v>
      </c>
      <c r="G51" s="74" t="s">
        <v>64</v>
      </c>
      <c r="H51" s="4">
        <v>628000</v>
      </c>
      <c r="I51" s="5" t="s">
        <v>46</v>
      </c>
      <c r="J51" s="5" t="s">
        <v>21</v>
      </c>
      <c r="K51" s="31"/>
    </row>
    <row r="52" spans="1:11" ht="48.75" customHeight="1" x14ac:dyDescent="0.3">
      <c r="A52" s="109"/>
      <c r="B52" s="113"/>
      <c r="C52" s="57" t="s">
        <v>47</v>
      </c>
      <c r="D52" s="33" t="s">
        <v>4</v>
      </c>
      <c r="E52" s="67">
        <v>733400</v>
      </c>
      <c r="F52" s="67">
        <v>386000</v>
      </c>
      <c r="G52" s="67" t="s">
        <v>64</v>
      </c>
      <c r="H52" s="67">
        <v>486000</v>
      </c>
      <c r="I52" s="7" t="s">
        <v>50</v>
      </c>
      <c r="J52" s="7" t="s">
        <v>14</v>
      </c>
      <c r="K52" s="6"/>
    </row>
    <row r="53" spans="1:11" ht="48.75" customHeight="1" x14ac:dyDescent="0.3">
      <c r="A53" s="109"/>
      <c r="B53" s="113"/>
      <c r="C53" s="57" t="s">
        <v>66</v>
      </c>
      <c r="D53" s="75" t="s">
        <v>4</v>
      </c>
      <c r="E53" s="38">
        <v>2659347</v>
      </c>
      <c r="F53" s="38">
        <v>150000</v>
      </c>
      <c r="G53" s="38" t="s">
        <v>64</v>
      </c>
      <c r="H53" s="38">
        <v>1000000</v>
      </c>
      <c r="I53" s="39" t="s">
        <v>63</v>
      </c>
      <c r="J53" s="9" t="s">
        <v>32</v>
      </c>
      <c r="K53" s="41" t="s">
        <v>212</v>
      </c>
    </row>
    <row r="54" spans="1:11" ht="48.75" customHeight="1" x14ac:dyDescent="0.3">
      <c r="A54" s="109"/>
      <c r="B54" s="113"/>
      <c r="C54" s="69" t="s">
        <v>200</v>
      </c>
      <c r="D54" s="13" t="s">
        <v>4</v>
      </c>
      <c r="E54" s="67">
        <v>2150000</v>
      </c>
      <c r="F54" s="67">
        <v>375000</v>
      </c>
      <c r="G54" s="67" t="s">
        <v>64</v>
      </c>
      <c r="H54" s="67">
        <v>600000</v>
      </c>
      <c r="I54" s="7" t="s">
        <v>179</v>
      </c>
      <c r="J54" s="7" t="s">
        <v>203</v>
      </c>
      <c r="K54" s="7" t="s">
        <v>251</v>
      </c>
    </row>
    <row r="55" spans="1:11" ht="48.75" customHeight="1" x14ac:dyDescent="0.3">
      <c r="A55" s="109"/>
      <c r="B55" s="113"/>
      <c r="C55" s="57" t="s">
        <v>215</v>
      </c>
      <c r="D55" s="33" t="s">
        <v>4</v>
      </c>
      <c r="E55" s="67">
        <v>987000</v>
      </c>
      <c r="F55" s="67">
        <v>170000</v>
      </c>
      <c r="G55" s="67" t="s">
        <v>64</v>
      </c>
      <c r="H55" s="67">
        <v>600000</v>
      </c>
      <c r="I55" s="7" t="s">
        <v>252</v>
      </c>
      <c r="J55" s="7" t="s">
        <v>216</v>
      </c>
      <c r="K55" s="6"/>
    </row>
    <row r="56" spans="1:11" ht="48.75" customHeight="1" x14ac:dyDescent="0.3">
      <c r="A56" s="109"/>
      <c r="B56" s="113"/>
      <c r="C56" s="93" t="s">
        <v>376</v>
      </c>
      <c r="D56" s="33" t="s">
        <v>4</v>
      </c>
      <c r="E56" s="38">
        <v>686001</v>
      </c>
      <c r="F56" s="38">
        <v>480000</v>
      </c>
      <c r="G56" s="38" t="s">
        <v>64</v>
      </c>
      <c r="H56" s="38">
        <v>550000</v>
      </c>
      <c r="I56" s="39" t="s">
        <v>377</v>
      </c>
      <c r="J56" s="39" t="s">
        <v>378</v>
      </c>
      <c r="K56" s="41"/>
    </row>
    <row r="57" spans="1:11" ht="60.75" customHeight="1" thickBot="1" x14ac:dyDescent="0.35">
      <c r="A57" s="109"/>
      <c r="B57" s="114"/>
      <c r="C57" s="10" t="s">
        <v>65</v>
      </c>
      <c r="D57" s="32" t="s">
        <v>4</v>
      </c>
      <c r="E57" s="29">
        <v>941300</v>
      </c>
      <c r="F57" s="29">
        <v>400000</v>
      </c>
      <c r="G57" s="29" t="s">
        <v>64</v>
      </c>
      <c r="H57" s="29">
        <v>560000</v>
      </c>
      <c r="I57" s="8" t="s">
        <v>11</v>
      </c>
      <c r="J57" s="8" t="s">
        <v>15</v>
      </c>
      <c r="K57" s="30"/>
    </row>
    <row r="58" spans="1:11" ht="60.75" customHeight="1" thickBot="1" x14ac:dyDescent="0.35">
      <c r="A58" s="109"/>
      <c r="B58" s="71" t="s">
        <v>217</v>
      </c>
      <c r="C58" s="73" t="s">
        <v>218</v>
      </c>
      <c r="D58" s="32" t="s">
        <v>4</v>
      </c>
      <c r="E58" s="38">
        <v>43500</v>
      </c>
      <c r="F58" s="38">
        <v>19675</v>
      </c>
      <c r="G58" s="38"/>
      <c r="H58" s="38"/>
      <c r="I58" s="39" t="s">
        <v>219</v>
      </c>
      <c r="J58" s="39" t="s">
        <v>219</v>
      </c>
      <c r="K58" s="41"/>
    </row>
    <row r="59" spans="1:11" ht="54.75" customHeight="1" x14ac:dyDescent="0.3">
      <c r="A59" s="109"/>
      <c r="B59" s="112" t="s">
        <v>25</v>
      </c>
      <c r="C59" s="55" t="s">
        <v>67</v>
      </c>
      <c r="D59" s="56" t="s">
        <v>26</v>
      </c>
      <c r="E59" s="4">
        <v>70000</v>
      </c>
      <c r="F59" s="4">
        <v>48240</v>
      </c>
      <c r="G59" s="4"/>
      <c r="H59" s="4"/>
      <c r="I59" s="47" t="s">
        <v>68</v>
      </c>
      <c r="J59" s="5" t="s">
        <v>69</v>
      </c>
      <c r="K59" s="31"/>
    </row>
    <row r="60" spans="1:11" ht="48.75" customHeight="1" x14ac:dyDescent="0.3">
      <c r="A60" s="109"/>
      <c r="B60" s="123"/>
      <c r="C60" s="69" t="s">
        <v>70</v>
      </c>
      <c r="D60" s="33" t="s">
        <v>26</v>
      </c>
      <c r="E60" s="34">
        <v>105122</v>
      </c>
      <c r="F60" s="34">
        <v>49740</v>
      </c>
      <c r="G60" s="67"/>
      <c r="H60" s="67"/>
      <c r="I60" s="7" t="s">
        <v>34</v>
      </c>
      <c r="J60" s="7" t="s">
        <v>33</v>
      </c>
      <c r="K60" s="6"/>
    </row>
    <row r="61" spans="1:11" ht="48.75" customHeight="1" x14ac:dyDescent="0.3">
      <c r="A61" s="109"/>
      <c r="B61" s="125"/>
      <c r="C61" s="69" t="s">
        <v>220</v>
      </c>
      <c r="D61" s="33" t="s">
        <v>26</v>
      </c>
      <c r="E61" s="34">
        <v>19590</v>
      </c>
      <c r="F61" s="34">
        <v>15000</v>
      </c>
      <c r="G61" s="67"/>
      <c r="H61" s="34"/>
      <c r="I61" s="35" t="s">
        <v>253</v>
      </c>
      <c r="J61" s="35" t="s">
        <v>221</v>
      </c>
      <c r="K61" s="58"/>
    </row>
    <row r="62" spans="1:11" ht="48.75" customHeight="1" x14ac:dyDescent="0.3">
      <c r="A62" s="109"/>
      <c r="B62" s="125"/>
      <c r="C62" s="69" t="s">
        <v>222</v>
      </c>
      <c r="D62" s="33" t="s">
        <v>26</v>
      </c>
      <c r="E62" s="34">
        <v>73520</v>
      </c>
      <c r="F62" s="34">
        <v>40000</v>
      </c>
      <c r="G62" s="67"/>
      <c r="H62" s="34"/>
      <c r="I62" s="35" t="s">
        <v>254</v>
      </c>
      <c r="J62" s="35" t="s">
        <v>223</v>
      </c>
      <c r="K62" s="58"/>
    </row>
    <row r="63" spans="1:11" ht="48.75" customHeight="1" thickBot="1" x14ac:dyDescent="0.35">
      <c r="A63" s="109"/>
      <c r="B63" s="124"/>
      <c r="C63" s="73" t="s">
        <v>224</v>
      </c>
      <c r="D63" s="75" t="s">
        <v>26</v>
      </c>
      <c r="E63" s="38">
        <v>70000</v>
      </c>
      <c r="F63" s="38">
        <v>35000</v>
      </c>
      <c r="G63" s="38"/>
      <c r="H63" s="38"/>
      <c r="I63" s="39" t="s">
        <v>255</v>
      </c>
      <c r="J63" s="39" t="s">
        <v>225</v>
      </c>
      <c r="K63" s="41"/>
    </row>
    <row r="64" spans="1:11" ht="48.75" customHeight="1" x14ac:dyDescent="0.3">
      <c r="A64" s="109"/>
      <c r="B64" s="112" t="s">
        <v>227</v>
      </c>
      <c r="C64" s="55" t="s">
        <v>226</v>
      </c>
      <c r="D64" s="80" t="s">
        <v>26</v>
      </c>
      <c r="E64" s="74">
        <v>66700</v>
      </c>
      <c r="F64" s="74">
        <v>15000</v>
      </c>
      <c r="G64" s="74"/>
      <c r="H64" s="74"/>
      <c r="I64" s="47" t="s">
        <v>256</v>
      </c>
      <c r="J64" s="47" t="s">
        <v>44</v>
      </c>
      <c r="K64" s="31"/>
    </row>
    <row r="65" spans="1:11" ht="48.75" customHeight="1" x14ac:dyDescent="0.3">
      <c r="A65" s="109"/>
      <c r="B65" s="123"/>
      <c r="C65" s="81" t="s">
        <v>228</v>
      </c>
      <c r="D65" s="13" t="s">
        <v>26</v>
      </c>
      <c r="E65" s="67">
        <v>23088</v>
      </c>
      <c r="F65" s="67">
        <v>14986</v>
      </c>
      <c r="G65" s="67"/>
      <c r="H65" s="67"/>
      <c r="I65" s="7" t="s">
        <v>257</v>
      </c>
      <c r="J65" s="7" t="s">
        <v>72</v>
      </c>
      <c r="K65" s="37"/>
    </row>
    <row r="66" spans="1:11" ht="48.75" customHeight="1" x14ac:dyDescent="0.3">
      <c r="A66" s="109"/>
      <c r="B66" s="123"/>
      <c r="C66" s="81" t="s">
        <v>229</v>
      </c>
      <c r="D66" s="13" t="s">
        <v>26</v>
      </c>
      <c r="E66" s="67">
        <v>16990</v>
      </c>
      <c r="F66" s="67">
        <v>14990</v>
      </c>
      <c r="G66" s="67"/>
      <c r="H66" s="67"/>
      <c r="I66" s="7" t="s">
        <v>258</v>
      </c>
      <c r="J66" s="7" t="s">
        <v>231</v>
      </c>
      <c r="K66" s="37"/>
    </row>
    <row r="67" spans="1:11" ht="48.75" customHeight="1" x14ac:dyDescent="0.3">
      <c r="A67" s="109"/>
      <c r="B67" s="123"/>
      <c r="C67" s="81" t="s">
        <v>230</v>
      </c>
      <c r="D67" s="75" t="s">
        <v>26</v>
      </c>
      <c r="E67" s="38">
        <v>27500</v>
      </c>
      <c r="F67" s="38">
        <v>15000</v>
      </c>
      <c r="G67" s="38"/>
      <c r="H67" s="38"/>
      <c r="I67" s="39" t="s">
        <v>259</v>
      </c>
      <c r="J67" s="39" t="s">
        <v>115</v>
      </c>
      <c r="K67" s="37"/>
    </row>
    <row r="68" spans="1:11" ht="63.75" customHeight="1" x14ac:dyDescent="0.3">
      <c r="A68" s="109"/>
      <c r="B68" s="123"/>
      <c r="C68" s="57" t="s">
        <v>269</v>
      </c>
      <c r="D68" s="13" t="s">
        <v>39</v>
      </c>
      <c r="E68" s="67">
        <v>16690</v>
      </c>
      <c r="F68" s="67">
        <v>14490</v>
      </c>
      <c r="G68" s="67"/>
      <c r="H68" s="67"/>
      <c r="I68" s="7" t="s">
        <v>270</v>
      </c>
      <c r="J68" s="7" t="s">
        <v>271</v>
      </c>
      <c r="K68" s="37"/>
    </row>
    <row r="69" spans="1:11" ht="63" customHeight="1" thickBot="1" x14ac:dyDescent="0.35">
      <c r="A69" s="109"/>
      <c r="B69" s="124"/>
      <c r="C69" s="10" t="s">
        <v>272</v>
      </c>
      <c r="D69" s="32" t="s">
        <v>39</v>
      </c>
      <c r="E69" s="29">
        <v>16615</v>
      </c>
      <c r="F69" s="29">
        <v>14950</v>
      </c>
      <c r="G69" s="29"/>
      <c r="H69" s="29"/>
      <c r="I69" s="8" t="s">
        <v>273</v>
      </c>
      <c r="J69" s="8" t="s">
        <v>271</v>
      </c>
      <c r="K69" s="30"/>
    </row>
    <row r="70" spans="1:11" ht="48.75" customHeight="1" x14ac:dyDescent="0.3">
      <c r="A70" s="109"/>
      <c r="B70" s="109" t="s">
        <v>36</v>
      </c>
      <c r="C70" s="69" t="s">
        <v>119</v>
      </c>
      <c r="D70" s="33" t="s">
        <v>5</v>
      </c>
      <c r="E70" s="34">
        <v>445000</v>
      </c>
      <c r="F70" s="34">
        <v>75900</v>
      </c>
      <c r="G70" s="38" t="s">
        <v>64</v>
      </c>
      <c r="H70" s="34">
        <v>145900</v>
      </c>
      <c r="I70" s="35" t="s">
        <v>121</v>
      </c>
      <c r="J70" s="35" t="s">
        <v>122</v>
      </c>
      <c r="K70" s="58" t="s">
        <v>123</v>
      </c>
    </row>
    <row r="71" spans="1:11" ht="48.75" customHeight="1" x14ac:dyDescent="0.3">
      <c r="A71" s="109"/>
      <c r="B71" s="109"/>
      <c r="C71" s="69" t="s">
        <v>120</v>
      </c>
      <c r="D71" s="33" t="s">
        <v>5</v>
      </c>
      <c r="E71" s="34">
        <v>111755</v>
      </c>
      <c r="F71" s="34">
        <v>45100</v>
      </c>
      <c r="G71" s="67" t="s">
        <v>64</v>
      </c>
      <c r="H71" s="34">
        <v>65100</v>
      </c>
      <c r="I71" s="35" t="s">
        <v>124</v>
      </c>
      <c r="J71" s="39" t="s">
        <v>125</v>
      </c>
      <c r="K71" s="58"/>
    </row>
    <row r="72" spans="1:11" ht="48.75" customHeight="1" x14ac:dyDescent="0.3">
      <c r="A72" s="109"/>
      <c r="B72" s="109"/>
      <c r="C72" s="69" t="s">
        <v>274</v>
      </c>
      <c r="D72" s="33" t="s">
        <v>5</v>
      </c>
      <c r="E72" s="34">
        <v>252500</v>
      </c>
      <c r="F72" s="34">
        <v>120000</v>
      </c>
      <c r="G72" s="67"/>
      <c r="H72" s="34"/>
      <c r="I72" s="35" t="s">
        <v>179</v>
      </c>
      <c r="J72" s="7" t="s">
        <v>275</v>
      </c>
      <c r="K72" s="58" t="s">
        <v>276</v>
      </c>
    </row>
    <row r="73" spans="1:11" ht="48.75" customHeight="1" x14ac:dyDescent="0.3">
      <c r="A73" s="109"/>
      <c r="B73" s="109"/>
      <c r="C73" s="69" t="s">
        <v>277</v>
      </c>
      <c r="D73" s="33" t="s">
        <v>5</v>
      </c>
      <c r="E73" s="34">
        <v>125180</v>
      </c>
      <c r="F73" s="34">
        <v>70000</v>
      </c>
      <c r="G73" s="67"/>
      <c r="H73" s="34"/>
      <c r="I73" s="35" t="s">
        <v>278</v>
      </c>
      <c r="J73" s="7" t="s">
        <v>246</v>
      </c>
      <c r="K73" s="58"/>
    </row>
    <row r="74" spans="1:11" ht="48.75" customHeight="1" x14ac:dyDescent="0.3">
      <c r="A74" s="109"/>
      <c r="B74" s="109"/>
      <c r="C74" s="69" t="s">
        <v>279</v>
      </c>
      <c r="D74" s="33" t="s">
        <v>5</v>
      </c>
      <c r="E74" s="34">
        <v>95000</v>
      </c>
      <c r="F74" s="34">
        <v>70000</v>
      </c>
      <c r="G74" s="67"/>
      <c r="H74" s="34"/>
      <c r="I74" s="35" t="s">
        <v>280</v>
      </c>
      <c r="J74" s="7" t="s">
        <v>281</v>
      </c>
      <c r="K74" s="58"/>
    </row>
    <row r="75" spans="1:11" ht="48.75" customHeight="1" x14ac:dyDescent="0.3">
      <c r="A75" s="109"/>
      <c r="B75" s="109"/>
      <c r="C75" s="69" t="s">
        <v>282</v>
      </c>
      <c r="D75" s="33" t="s">
        <v>5</v>
      </c>
      <c r="E75" s="34">
        <v>79485</v>
      </c>
      <c r="F75" s="34">
        <v>35000</v>
      </c>
      <c r="G75" s="67"/>
      <c r="H75" s="34"/>
      <c r="I75" s="35" t="s">
        <v>283</v>
      </c>
      <c r="J75" s="7" t="s">
        <v>284</v>
      </c>
      <c r="K75" s="58"/>
    </row>
    <row r="76" spans="1:11" ht="48.75" customHeight="1" thickBot="1" x14ac:dyDescent="0.35">
      <c r="A76" s="109"/>
      <c r="B76" s="109"/>
      <c r="C76" s="69" t="s">
        <v>285</v>
      </c>
      <c r="D76" s="33" t="s">
        <v>5</v>
      </c>
      <c r="E76" s="34">
        <v>84500</v>
      </c>
      <c r="F76" s="34">
        <v>37000</v>
      </c>
      <c r="G76" s="19"/>
      <c r="H76" s="34"/>
      <c r="I76" s="35" t="s">
        <v>286</v>
      </c>
      <c r="J76" s="39" t="s">
        <v>287</v>
      </c>
      <c r="K76" s="58"/>
    </row>
    <row r="77" spans="1:11" ht="57.75" customHeight="1" x14ac:dyDescent="0.3">
      <c r="A77" s="109"/>
      <c r="B77" s="110" t="s">
        <v>38</v>
      </c>
      <c r="C77" s="55" t="s">
        <v>126</v>
      </c>
      <c r="D77" s="56" t="s">
        <v>39</v>
      </c>
      <c r="E77" s="4">
        <v>39366</v>
      </c>
      <c r="F77" s="4">
        <v>35370</v>
      </c>
      <c r="G77" s="4"/>
      <c r="H77" s="4"/>
      <c r="I77" s="5" t="s">
        <v>127</v>
      </c>
      <c r="J77" s="5" t="s">
        <v>127</v>
      </c>
      <c r="K77" s="31"/>
    </row>
    <row r="78" spans="1:11" ht="57.75" customHeight="1" x14ac:dyDescent="0.3">
      <c r="A78" s="109"/>
      <c r="B78" s="118"/>
      <c r="C78" s="57" t="s">
        <v>128</v>
      </c>
      <c r="D78" s="13" t="s">
        <v>39</v>
      </c>
      <c r="E78" s="67">
        <v>35700</v>
      </c>
      <c r="F78" s="67">
        <v>20000</v>
      </c>
      <c r="G78" s="67"/>
      <c r="H78" s="67"/>
      <c r="I78" s="7" t="s">
        <v>131</v>
      </c>
      <c r="J78" s="7" t="s">
        <v>44</v>
      </c>
      <c r="K78" s="6"/>
    </row>
    <row r="79" spans="1:11" ht="57.75" customHeight="1" x14ac:dyDescent="0.3">
      <c r="A79" s="109"/>
      <c r="B79" s="118"/>
      <c r="C79" s="57" t="s">
        <v>129</v>
      </c>
      <c r="D79" s="13" t="s">
        <v>39</v>
      </c>
      <c r="E79" s="67">
        <v>20582</v>
      </c>
      <c r="F79" s="67">
        <v>19242</v>
      </c>
      <c r="G79" s="67"/>
      <c r="H79" s="67"/>
      <c r="I79" s="7" t="s">
        <v>130</v>
      </c>
      <c r="J79" s="7" t="s">
        <v>130</v>
      </c>
      <c r="K79" s="6"/>
    </row>
    <row r="80" spans="1:11" ht="57.75" customHeight="1" x14ac:dyDescent="0.3">
      <c r="A80" s="109"/>
      <c r="B80" s="118"/>
      <c r="C80" s="57" t="s">
        <v>291</v>
      </c>
      <c r="D80" s="13" t="s">
        <v>39</v>
      </c>
      <c r="E80" s="67">
        <v>44165</v>
      </c>
      <c r="F80" s="67">
        <v>30000</v>
      </c>
      <c r="G80" s="67"/>
      <c r="H80" s="67"/>
      <c r="I80" s="7" t="s">
        <v>288</v>
      </c>
      <c r="J80" s="7" t="s">
        <v>289</v>
      </c>
      <c r="K80" s="6"/>
    </row>
    <row r="81" spans="1:11" ht="57.75" customHeight="1" x14ac:dyDescent="0.3">
      <c r="A81" s="109"/>
      <c r="B81" s="118"/>
      <c r="C81" s="57" t="s">
        <v>292</v>
      </c>
      <c r="D81" s="13" t="s">
        <v>39</v>
      </c>
      <c r="E81" s="67">
        <v>32500</v>
      </c>
      <c r="F81" s="67">
        <v>14900</v>
      </c>
      <c r="G81" s="67"/>
      <c r="H81" s="67"/>
      <c r="I81" s="7" t="s">
        <v>290</v>
      </c>
      <c r="J81" s="7" t="s">
        <v>54</v>
      </c>
      <c r="K81" s="6"/>
    </row>
    <row r="82" spans="1:11" ht="57.75" customHeight="1" thickBot="1" x14ac:dyDescent="0.35">
      <c r="A82" s="109"/>
      <c r="B82" s="118"/>
      <c r="C82" s="57" t="s">
        <v>293</v>
      </c>
      <c r="D82" s="13" t="s">
        <v>39</v>
      </c>
      <c r="E82" s="67">
        <v>18545</v>
      </c>
      <c r="F82" s="67">
        <v>11054</v>
      </c>
      <c r="G82" s="67"/>
      <c r="H82" s="67"/>
      <c r="I82" s="7" t="s">
        <v>294</v>
      </c>
      <c r="J82" s="7" t="s">
        <v>294</v>
      </c>
      <c r="K82" s="6"/>
    </row>
    <row r="83" spans="1:11" ht="57.75" customHeight="1" x14ac:dyDescent="0.3">
      <c r="A83" s="109"/>
      <c r="B83" s="119" t="s">
        <v>37</v>
      </c>
      <c r="C83" s="55" t="s">
        <v>214</v>
      </c>
      <c r="D83" s="56" t="s">
        <v>5</v>
      </c>
      <c r="E83" s="4">
        <v>30700</v>
      </c>
      <c r="F83" s="4">
        <v>12000</v>
      </c>
      <c r="G83" s="4"/>
      <c r="H83" s="5"/>
      <c r="I83" s="5" t="s">
        <v>132</v>
      </c>
      <c r="J83" s="5" t="s">
        <v>133</v>
      </c>
      <c r="K83" s="31"/>
    </row>
    <row r="84" spans="1:11" ht="57.75" customHeight="1" x14ac:dyDescent="0.3">
      <c r="A84" s="109"/>
      <c r="B84" s="120"/>
      <c r="C84" s="57" t="s">
        <v>134</v>
      </c>
      <c r="D84" s="13" t="s">
        <v>5</v>
      </c>
      <c r="E84" s="67">
        <v>33140</v>
      </c>
      <c r="F84" s="67">
        <v>14000</v>
      </c>
      <c r="G84" s="67"/>
      <c r="H84" s="7"/>
      <c r="I84" s="7" t="s">
        <v>135</v>
      </c>
      <c r="J84" s="7" t="s">
        <v>136</v>
      </c>
      <c r="K84" s="6"/>
    </row>
    <row r="85" spans="1:11" ht="56.25" customHeight="1" x14ac:dyDescent="0.3">
      <c r="A85" s="109"/>
      <c r="B85" s="120"/>
      <c r="C85" s="57" t="s">
        <v>137</v>
      </c>
      <c r="D85" s="13" t="s">
        <v>5</v>
      </c>
      <c r="E85" s="67">
        <v>45000</v>
      </c>
      <c r="F85" s="67">
        <v>20000</v>
      </c>
      <c r="G85" s="67"/>
      <c r="H85" s="67"/>
      <c r="I85" s="7" t="s">
        <v>138</v>
      </c>
      <c r="J85" s="7" t="s">
        <v>139</v>
      </c>
      <c r="K85" s="6"/>
    </row>
    <row r="86" spans="1:11" ht="56.25" customHeight="1" x14ac:dyDescent="0.3">
      <c r="A86" s="109"/>
      <c r="B86" s="120"/>
      <c r="C86" s="81" t="s">
        <v>140</v>
      </c>
      <c r="D86" s="36" t="s">
        <v>5</v>
      </c>
      <c r="E86" s="19">
        <v>32800</v>
      </c>
      <c r="F86" s="19">
        <v>12000</v>
      </c>
      <c r="G86" s="19"/>
      <c r="H86" s="19"/>
      <c r="I86" s="9" t="s">
        <v>141</v>
      </c>
      <c r="J86" s="9" t="s">
        <v>142</v>
      </c>
      <c r="K86" s="37"/>
    </row>
    <row r="87" spans="1:11" ht="56.25" customHeight="1" x14ac:dyDescent="0.3">
      <c r="A87" s="109"/>
      <c r="B87" s="120"/>
      <c r="C87" s="81" t="s">
        <v>295</v>
      </c>
      <c r="D87" s="36" t="s">
        <v>5</v>
      </c>
      <c r="E87" s="19">
        <v>28000</v>
      </c>
      <c r="F87" s="19">
        <v>20000</v>
      </c>
      <c r="G87" s="19"/>
      <c r="H87" s="19"/>
      <c r="I87" s="9" t="s">
        <v>296</v>
      </c>
      <c r="J87" s="9" t="s">
        <v>82</v>
      </c>
      <c r="K87" s="37"/>
    </row>
    <row r="88" spans="1:11" ht="56.25" customHeight="1" thickBot="1" x14ac:dyDescent="0.35">
      <c r="A88" s="109"/>
      <c r="B88" s="122"/>
      <c r="C88" s="10" t="s">
        <v>297</v>
      </c>
      <c r="D88" s="32" t="s">
        <v>5</v>
      </c>
      <c r="E88" s="29">
        <v>43850</v>
      </c>
      <c r="F88" s="29">
        <v>19850</v>
      </c>
      <c r="G88" s="29"/>
      <c r="H88" s="29"/>
      <c r="I88" s="8" t="s">
        <v>299</v>
      </c>
      <c r="J88" s="8" t="s">
        <v>298</v>
      </c>
      <c r="K88" s="30"/>
    </row>
    <row r="89" spans="1:11" ht="56.25" customHeight="1" x14ac:dyDescent="0.3">
      <c r="A89" s="109"/>
      <c r="B89" s="119" t="s">
        <v>12</v>
      </c>
      <c r="C89" s="70" t="s">
        <v>88</v>
      </c>
      <c r="D89" s="35" t="s">
        <v>84</v>
      </c>
      <c r="E89" s="34">
        <v>300000</v>
      </c>
      <c r="F89" s="34">
        <v>104800</v>
      </c>
      <c r="G89" s="34"/>
      <c r="H89" s="34"/>
      <c r="I89" s="35" t="s">
        <v>89</v>
      </c>
      <c r="J89" s="35" t="s">
        <v>90</v>
      </c>
      <c r="K89" s="58" t="s">
        <v>91</v>
      </c>
    </row>
    <row r="90" spans="1:11" ht="56.25" customHeight="1" x14ac:dyDescent="0.3">
      <c r="A90" s="109"/>
      <c r="B90" s="120"/>
      <c r="C90" s="70" t="s">
        <v>92</v>
      </c>
      <c r="D90" s="35" t="s">
        <v>84</v>
      </c>
      <c r="E90" s="34">
        <v>195430</v>
      </c>
      <c r="F90" s="34">
        <v>90000</v>
      </c>
      <c r="G90" s="34"/>
      <c r="H90" s="34"/>
      <c r="I90" s="35" t="s">
        <v>93</v>
      </c>
      <c r="J90" s="35" t="s">
        <v>94</v>
      </c>
      <c r="K90" s="58"/>
    </row>
    <row r="91" spans="1:11" ht="54" customHeight="1" x14ac:dyDescent="0.3">
      <c r="A91" s="109"/>
      <c r="B91" s="120"/>
      <c r="C91" s="72" t="s">
        <v>95</v>
      </c>
      <c r="D91" s="7" t="s">
        <v>84</v>
      </c>
      <c r="E91" s="67">
        <v>91177.84</v>
      </c>
      <c r="F91" s="67">
        <v>58000</v>
      </c>
      <c r="G91" s="67"/>
      <c r="H91" s="67"/>
      <c r="I91" s="7" t="s">
        <v>96</v>
      </c>
      <c r="J91" s="7" t="s">
        <v>97</v>
      </c>
      <c r="K91" s="6"/>
    </row>
    <row r="92" spans="1:11" ht="54" customHeight="1" x14ac:dyDescent="0.3">
      <c r="A92" s="109"/>
      <c r="B92" s="120"/>
      <c r="C92" s="82" t="s">
        <v>98</v>
      </c>
      <c r="D92" s="39" t="s">
        <v>84</v>
      </c>
      <c r="E92" s="19">
        <v>80423</v>
      </c>
      <c r="F92" s="38">
        <v>54000</v>
      </c>
      <c r="G92" s="38"/>
      <c r="H92" s="38"/>
      <c r="I92" s="39" t="s">
        <v>99</v>
      </c>
      <c r="J92" s="39" t="s">
        <v>100</v>
      </c>
      <c r="K92" s="41"/>
    </row>
    <row r="93" spans="1:11" ht="54" customHeight="1" x14ac:dyDescent="0.3">
      <c r="A93" s="109"/>
      <c r="B93" s="120"/>
      <c r="C93" s="85" t="s">
        <v>322</v>
      </c>
      <c r="D93" s="9" t="s">
        <v>84</v>
      </c>
      <c r="E93" s="19">
        <v>186890</v>
      </c>
      <c r="F93" s="19">
        <v>36000</v>
      </c>
      <c r="G93" s="19" t="s">
        <v>64</v>
      </c>
      <c r="H93" s="19">
        <v>145000</v>
      </c>
      <c r="I93" s="9" t="s">
        <v>323</v>
      </c>
      <c r="J93" s="9" t="s">
        <v>324</v>
      </c>
      <c r="K93" s="37"/>
    </row>
    <row r="94" spans="1:11" ht="60" customHeight="1" thickBot="1" x14ac:dyDescent="0.35">
      <c r="A94" s="109"/>
      <c r="B94" s="121"/>
      <c r="C94" s="84" t="s">
        <v>325</v>
      </c>
      <c r="D94" s="8" t="s">
        <v>84</v>
      </c>
      <c r="E94" s="29">
        <v>56534</v>
      </c>
      <c r="F94" s="29">
        <v>20000</v>
      </c>
      <c r="G94" s="29" t="s">
        <v>64</v>
      </c>
      <c r="H94" s="29">
        <v>30830</v>
      </c>
      <c r="I94" s="8" t="s">
        <v>326</v>
      </c>
      <c r="J94" s="8" t="s">
        <v>125</v>
      </c>
      <c r="K94" s="30"/>
    </row>
    <row r="95" spans="1:11" ht="54" customHeight="1" x14ac:dyDescent="0.3">
      <c r="A95" s="109"/>
      <c r="B95" s="83"/>
      <c r="C95" s="71" t="s">
        <v>327</v>
      </c>
      <c r="D95" s="5" t="s">
        <v>329</v>
      </c>
      <c r="E95" s="74">
        <v>86000</v>
      </c>
      <c r="F95" s="74">
        <v>53200</v>
      </c>
      <c r="G95" s="74" t="s">
        <v>64</v>
      </c>
      <c r="H95" s="74">
        <v>63000</v>
      </c>
      <c r="I95" s="47" t="s">
        <v>330</v>
      </c>
      <c r="J95" s="47" t="s">
        <v>331</v>
      </c>
      <c r="K95" s="87"/>
    </row>
    <row r="96" spans="1:11" ht="60" customHeight="1" thickBot="1" x14ac:dyDescent="0.35">
      <c r="A96" s="109"/>
      <c r="B96" s="86" t="s">
        <v>328</v>
      </c>
      <c r="C96" s="84" t="s">
        <v>333</v>
      </c>
      <c r="D96" s="40" t="s">
        <v>329</v>
      </c>
      <c r="E96" s="29">
        <v>74500</v>
      </c>
      <c r="F96" s="29">
        <v>45000</v>
      </c>
      <c r="G96" s="29"/>
      <c r="H96" s="29"/>
      <c r="I96" s="8" t="s">
        <v>332</v>
      </c>
      <c r="J96" s="8" t="s">
        <v>133</v>
      </c>
      <c r="K96" s="30"/>
    </row>
    <row r="97" spans="1:11" ht="54" customHeight="1" x14ac:dyDescent="0.3">
      <c r="A97" s="109"/>
      <c r="B97" s="110" t="s">
        <v>28</v>
      </c>
      <c r="C97" s="78" t="s">
        <v>71</v>
      </c>
      <c r="D97" s="33" t="s">
        <v>4</v>
      </c>
      <c r="E97" s="34">
        <v>1013807</v>
      </c>
      <c r="F97" s="34">
        <v>20000</v>
      </c>
      <c r="G97" s="38" t="s">
        <v>64</v>
      </c>
      <c r="H97" s="34">
        <v>95000</v>
      </c>
      <c r="I97" s="35" t="s">
        <v>77</v>
      </c>
      <c r="J97" s="35" t="s">
        <v>72</v>
      </c>
      <c r="K97" s="58" t="s">
        <v>211</v>
      </c>
    </row>
    <row r="98" spans="1:11" ht="54" customHeight="1" x14ac:dyDescent="0.3">
      <c r="A98" s="109"/>
      <c r="B98" s="116"/>
      <c r="C98" s="14" t="s">
        <v>73</v>
      </c>
      <c r="D98" s="13" t="s">
        <v>4</v>
      </c>
      <c r="E98" s="67">
        <v>351050</v>
      </c>
      <c r="F98" s="67">
        <v>59600</v>
      </c>
      <c r="G98" s="67"/>
      <c r="H98" s="67"/>
      <c r="I98" s="7" t="s">
        <v>78</v>
      </c>
      <c r="J98" s="35" t="s">
        <v>72</v>
      </c>
      <c r="K98" s="6" t="s">
        <v>79</v>
      </c>
    </row>
    <row r="99" spans="1:11" ht="54" customHeight="1" x14ac:dyDescent="0.3">
      <c r="A99" s="109"/>
      <c r="B99" s="117"/>
      <c r="C99" s="14" t="s">
        <v>83</v>
      </c>
      <c r="D99" s="13" t="s">
        <v>84</v>
      </c>
      <c r="E99" s="67">
        <v>244000</v>
      </c>
      <c r="F99" s="67">
        <v>42000</v>
      </c>
      <c r="G99" s="67" t="s">
        <v>64</v>
      </c>
      <c r="H99" s="67">
        <v>75000</v>
      </c>
      <c r="I99" s="7" t="s">
        <v>85</v>
      </c>
      <c r="J99" s="7" t="s">
        <v>86</v>
      </c>
      <c r="K99" s="6" t="s">
        <v>87</v>
      </c>
    </row>
    <row r="100" spans="1:11" ht="54" customHeight="1" x14ac:dyDescent="0.3">
      <c r="A100" s="109"/>
      <c r="B100" s="117"/>
      <c r="C100" s="14" t="s">
        <v>319</v>
      </c>
      <c r="D100" s="13" t="s">
        <v>84</v>
      </c>
      <c r="E100" s="67">
        <v>210000</v>
      </c>
      <c r="F100" s="67">
        <v>23100</v>
      </c>
      <c r="G100" s="67" t="s">
        <v>64</v>
      </c>
      <c r="H100" s="67">
        <v>44550</v>
      </c>
      <c r="I100" s="7" t="s">
        <v>320</v>
      </c>
      <c r="J100" s="7" t="s">
        <v>122</v>
      </c>
      <c r="K100" s="6" t="s">
        <v>321</v>
      </c>
    </row>
    <row r="101" spans="1:11" ht="54" customHeight="1" x14ac:dyDescent="0.3">
      <c r="A101" s="109"/>
      <c r="B101" s="117"/>
      <c r="C101" s="14" t="s">
        <v>143</v>
      </c>
      <c r="D101" s="13" t="s">
        <v>5</v>
      </c>
      <c r="E101" s="67">
        <v>175090</v>
      </c>
      <c r="F101" s="67">
        <v>33250</v>
      </c>
      <c r="G101" s="67"/>
      <c r="H101" s="67"/>
      <c r="I101" s="7" t="s">
        <v>144</v>
      </c>
      <c r="J101" s="7" t="s">
        <v>145</v>
      </c>
      <c r="K101" s="6" t="s">
        <v>146</v>
      </c>
    </row>
    <row r="102" spans="1:11" ht="54" customHeight="1" x14ac:dyDescent="0.3">
      <c r="A102" s="109"/>
      <c r="B102" s="117"/>
      <c r="C102" s="14" t="s">
        <v>232</v>
      </c>
      <c r="D102" s="33" t="s">
        <v>4</v>
      </c>
      <c r="E102" s="67">
        <v>1295500</v>
      </c>
      <c r="F102" s="67">
        <v>60000</v>
      </c>
      <c r="G102" s="67" t="s">
        <v>64</v>
      </c>
      <c r="H102" s="67">
        <v>120000</v>
      </c>
      <c r="I102" s="7" t="s">
        <v>260</v>
      </c>
      <c r="J102" s="7" t="s">
        <v>44</v>
      </c>
      <c r="K102" s="6" t="s">
        <v>267</v>
      </c>
    </row>
    <row r="103" spans="1:11" ht="54" customHeight="1" x14ac:dyDescent="0.3">
      <c r="A103" s="109"/>
      <c r="B103" s="117"/>
      <c r="C103" s="14" t="s">
        <v>233</v>
      </c>
      <c r="D103" s="33" t="s">
        <v>4</v>
      </c>
      <c r="E103" s="67">
        <v>1986973</v>
      </c>
      <c r="F103" s="67">
        <v>43000</v>
      </c>
      <c r="G103" s="67" t="s">
        <v>64</v>
      </c>
      <c r="H103" s="67">
        <v>73000</v>
      </c>
      <c r="I103" s="7" t="s">
        <v>261</v>
      </c>
      <c r="J103" s="7" t="s">
        <v>234</v>
      </c>
      <c r="K103" s="6" t="s">
        <v>268</v>
      </c>
    </row>
    <row r="104" spans="1:11" ht="54" customHeight="1" x14ac:dyDescent="0.3">
      <c r="A104" s="109"/>
      <c r="B104" s="117"/>
      <c r="C104" s="14" t="s">
        <v>370</v>
      </c>
      <c r="D104" s="33" t="s">
        <v>4</v>
      </c>
      <c r="E104" s="67">
        <v>2512017</v>
      </c>
      <c r="F104" s="67">
        <v>91000</v>
      </c>
      <c r="G104" s="67"/>
      <c r="H104" s="67"/>
      <c r="I104" s="7" t="s">
        <v>371</v>
      </c>
      <c r="J104" s="7" t="s">
        <v>369</v>
      </c>
      <c r="K104" s="6" t="s">
        <v>372</v>
      </c>
    </row>
    <row r="105" spans="1:11" ht="54" customHeight="1" x14ac:dyDescent="0.3">
      <c r="A105" s="109"/>
      <c r="B105" s="117"/>
      <c r="C105" s="14" t="s">
        <v>147</v>
      </c>
      <c r="D105" s="33" t="s">
        <v>5</v>
      </c>
      <c r="E105" s="67">
        <v>278615</v>
      </c>
      <c r="F105" s="67">
        <v>38000</v>
      </c>
      <c r="G105" s="67"/>
      <c r="H105" s="67"/>
      <c r="I105" s="7" t="s">
        <v>148</v>
      </c>
      <c r="J105" s="7" t="s">
        <v>82</v>
      </c>
      <c r="K105" s="6" t="s">
        <v>149</v>
      </c>
    </row>
    <row r="106" spans="1:11" ht="54" customHeight="1" x14ac:dyDescent="0.3">
      <c r="A106" s="109"/>
      <c r="B106" s="117"/>
      <c r="C106" s="14" t="s">
        <v>300</v>
      </c>
      <c r="D106" s="33" t="s">
        <v>5</v>
      </c>
      <c r="E106" s="67">
        <v>136470</v>
      </c>
      <c r="F106" s="67">
        <v>27000</v>
      </c>
      <c r="G106" s="67"/>
      <c r="H106" s="67"/>
      <c r="I106" s="7" t="s">
        <v>301</v>
      </c>
      <c r="J106" s="7" t="s">
        <v>145</v>
      </c>
      <c r="K106" s="6" t="s">
        <v>306</v>
      </c>
    </row>
    <row r="107" spans="1:11" ht="54" customHeight="1" thickBot="1" x14ac:dyDescent="0.35">
      <c r="A107" s="109"/>
      <c r="B107" s="117"/>
      <c r="C107" s="14" t="s">
        <v>302</v>
      </c>
      <c r="D107" s="13" t="s">
        <v>5</v>
      </c>
      <c r="E107" s="67">
        <v>594605</v>
      </c>
      <c r="F107" s="67">
        <v>77000</v>
      </c>
      <c r="G107" s="67"/>
      <c r="H107" s="67"/>
      <c r="I107" s="7" t="s">
        <v>303</v>
      </c>
      <c r="J107" s="7" t="s">
        <v>304</v>
      </c>
      <c r="K107" s="6" t="s">
        <v>305</v>
      </c>
    </row>
    <row r="108" spans="1:11" ht="48" customHeight="1" thickBot="1" x14ac:dyDescent="0.35">
      <c r="A108" s="94" t="s">
        <v>10</v>
      </c>
      <c r="B108" s="95"/>
      <c r="C108" s="51"/>
      <c r="D108" s="44"/>
      <c r="E108" s="44"/>
      <c r="F108" s="45">
        <f>SUM(F5:F107)</f>
        <v>6763869.9100000001</v>
      </c>
      <c r="G108" s="44"/>
      <c r="H108" s="44"/>
      <c r="I108" s="44"/>
      <c r="J108" s="47"/>
      <c r="K108" s="46"/>
    </row>
    <row r="109" spans="1:11" ht="48" customHeight="1" x14ac:dyDescent="0.3">
      <c r="A109" s="27"/>
      <c r="B109" s="101" t="s">
        <v>30</v>
      </c>
      <c r="C109" s="56" t="s">
        <v>80</v>
      </c>
      <c r="D109" s="56" t="s">
        <v>81</v>
      </c>
      <c r="E109" s="48">
        <v>9000</v>
      </c>
      <c r="F109" s="48">
        <v>3000</v>
      </c>
      <c r="G109" s="62"/>
      <c r="H109" s="62"/>
      <c r="I109" s="5" t="s">
        <v>206</v>
      </c>
      <c r="J109" s="5" t="s">
        <v>82</v>
      </c>
      <c r="K109" s="63"/>
    </row>
    <row r="110" spans="1:11" ht="48" customHeight="1" x14ac:dyDescent="0.3">
      <c r="A110" s="27"/>
      <c r="B110" s="102"/>
      <c r="C110" s="33" t="s">
        <v>364</v>
      </c>
      <c r="D110" s="33" t="s">
        <v>81</v>
      </c>
      <c r="E110" s="89">
        <v>4445</v>
      </c>
      <c r="F110" s="89">
        <v>4000</v>
      </c>
      <c r="G110" s="91"/>
      <c r="H110" s="91"/>
      <c r="I110" s="35" t="s">
        <v>365</v>
      </c>
      <c r="J110" s="35" t="s">
        <v>366</v>
      </c>
      <c r="K110" s="92"/>
    </row>
    <row r="111" spans="1:11" ht="48" customHeight="1" x14ac:dyDescent="0.3">
      <c r="A111" s="27"/>
      <c r="B111" s="102"/>
      <c r="C111" s="13" t="s">
        <v>187</v>
      </c>
      <c r="D111" s="33" t="s">
        <v>4</v>
      </c>
      <c r="E111" s="28">
        <v>6700</v>
      </c>
      <c r="F111" s="28">
        <v>3300</v>
      </c>
      <c r="G111" s="28"/>
      <c r="H111" s="28"/>
      <c r="I111" s="67" t="s">
        <v>184</v>
      </c>
      <c r="J111" s="28" t="s">
        <v>175</v>
      </c>
      <c r="K111" s="49"/>
    </row>
    <row r="112" spans="1:11" ht="52.5" customHeight="1" x14ac:dyDescent="0.3">
      <c r="A112" s="27"/>
      <c r="B112" s="102"/>
      <c r="C112" s="13" t="s">
        <v>188</v>
      </c>
      <c r="D112" s="33" t="s">
        <v>4</v>
      </c>
      <c r="E112" s="28">
        <v>7176.47</v>
      </c>
      <c r="F112" s="28">
        <v>3300</v>
      </c>
      <c r="G112" s="28"/>
      <c r="H112" s="28"/>
      <c r="I112" s="28" t="s">
        <v>180</v>
      </c>
      <c r="J112" s="28" t="s">
        <v>176</v>
      </c>
      <c r="K112" s="49"/>
    </row>
    <row r="113" spans="1:11" ht="49.5" customHeight="1" x14ac:dyDescent="0.3">
      <c r="A113" s="27"/>
      <c r="B113" s="102"/>
      <c r="C113" s="13" t="s">
        <v>189</v>
      </c>
      <c r="D113" s="33" t="s">
        <v>4</v>
      </c>
      <c r="E113" s="28">
        <v>8200</v>
      </c>
      <c r="F113" s="28">
        <v>3300</v>
      </c>
      <c r="G113" s="28"/>
      <c r="H113" s="28"/>
      <c r="I113" s="28" t="s">
        <v>185</v>
      </c>
      <c r="J113" s="28" t="s">
        <v>177</v>
      </c>
      <c r="K113" s="49"/>
    </row>
    <row r="114" spans="1:11" ht="48" customHeight="1" x14ac:dyDescent="0.3">
      <c r="A114" s="27"/>
      <c r="B114" s="102"/>
      <c r="C114" s="13" t="s">
        <v>190</v>
      </c>
      <c r="D114" s="33" t="s">
        <v>4</v>
      </c>
      <c r="E114" s="28">
        <v>7000</v>
      </c>
      <c r="F114" s="28">
        <v>3300</v>
      </c>
      <c r="G114" s="28"/>
      <c r="H114" s="28"/>
      <c r="I114" s="28" t="s">
        <v>181</v>
      </c>
      <c r="J114" s="28" t="s">
        <v>178</v>
      </c>
      <c r="K114" s="49"/>
    </row>
    <row r="115" spans="1:11" ht="85.5" customHeight="1" x14ac:dyDescent="0.3">
      <c r="A115" s="27"/>
      <c r="B115" s="102"/>
      <c r="C115" s="36" t="s">
        <v>247</v>
      </c>
      <c r="D115" s="33" t="s">
        <v>4</v>
      </c>
      <c r="E115" s="28">
        <v>6800</v>
      </c>
      <c r="F115" s="42">
        <v>6000</v>
      </c>
      <c r="G115" s="42"/>
      <c r="H115" s="42"/>
      <c r="I115" s="19" t="s">
        <v>262</v>
      </c>
      <c r="J115" s="42" t="s">
        <v>248</v>
      </c>
      <c r="K115" s="54"/>
    </row>
    <row r="116" spans="1:11" ht="48" customHeight="1" x14ac:dyDescent="0.3">
      <c r="A116" s="27"/>
      <c r="B116" s="102"/>
      <c r="C116" s="36" t="s">
        <v>249</v>
      </c>
      <c r="D116" s="33" t="s">
        <v>4</v>
      </c>
      <c r="E116" s="28">
        <v>6670</v>
      </c>
      <c r="F116" s="42">
        <v>6000</v>
      </c>
      <c r="G116" s="42"/>
      <c r="H116" s="42"/>
      <c r="I116" s="42" t="s">
        <v>182</v>
      </c>
      <c r="J116" s="42" t="s">
        <v>183</v>
      </c>
      <c r="K116" s="54"/>
    </row>
    <row r="117" spans="1:11" ht="48" customHeight="1" x14ac:dyDescent="0.3">
      <c r="A117" s="27"/>
      <c r="B117" s="102"/>
      <c r="C117" s="36" t="s">
        <v>250</v>
      </c>
      <c r="D117" s="33" t="s">
        <v>4</v>
      </c>
      <c r="E117" s="28">
        <v>6000</v>
      </c>
      <c r="F117" s="42">
        <v>5400</v>
      </c>
      <c r="G117" s="42"/>
      <c r="H117" s="42"/>
      <c r="I117" s="42" t="s">
        <v>263</v>
      </c>
      <c r="J117" s="42" t="s">
        <v>44</v>
      </c>
      <c r="K117" s="54"/>
    </row>
    <row r="118" spans="1:11" ht="48" customHeight="1" x14ac:dyDescent="0.3">
      <c r="A118" s="27"/>
      <c r="B118" s="102"/>
      <c r="C118" s="36" t="s">
        <v>374</v>
      </c>
      <c r="D118" s="33" t="s">
        <v>4</v>
      </c>
      <c r="E118" s="42">
        <v>14000</v>
      </c>
      <c r="F118" s="42">
        <v>6000</v>
      </c>
      <c r="G118" s="42"/>
      <c r="H118" s="42"/>
      <c r="I118" s="42" t="s">
        <v>375</v>
      </c>
      <c r="J118" s="42" t="s">
        <v>281</v>
      </c>
      <c r="K118" s="54"/>
    </row>
    <row r="119" spans="1:11" ht="60" customHeight="1" thickBot="1" x14ac:dyDescent="0.35">
      <c r="A119" s="27"/>
      <c r="B119" s="102"/>
      <c r="C119" s="36" t="s">
        <v>191</v>
      </c>
      <c r="D119" s="75" t="s">
        <v>379</v>
      </c>
      <c r="E119" s="42">
        <v>6670</v>
      </c>
      <c r="F119" s="42">
        <v>3300</v>
      </c>
      <c r="G119" s="42"/>
      <c r="H119" s="42"/>
      <c r="I119" s="42" t="s">
        <v>182</v>
      </c>
      <c r="J119" s="42" t="s">
        <v>183</v>
      </c>
      <c r="K119" s="54"/>
    </row>
    <row r="120" spans="1:11" ht="51" customHeight="1" x14ac:dyDescent="0.3">
      <c r="A120" s="98"/>
      <c r="B120" s="103" t="s">
        <v>16</v>
      </c>
      <c r="C120" s="5" t="s">
        <v>101</v>
      </c>
      <c r="D120" s="5" t="s">
        <v>84</v>
      </c>
      <c r="E120" s="48">
        <v>39800</v>
      </c>
      <c r="F120" s="48">
        <v>35700</v>
      </c>
      <c r="G120" s="5"/>
      <c r="H120" s="5"/>
      <c r="I120" s="5" t="s">
        <v>102</v>
      </c>
      <c r="J120" s="5" t="s">
        <v>86</v>
      </c>
      <c r="K120" s="20"/>
    </row>
    <row r="121" spans="1:11" ht="49.5" customHeight="1" x14ac:dyDescent="0.3">
      <c r="A121" s="99"/>
      <c r="B121" s="104"/>
      <c r="C121" s="35" t="s">
        <v>150</v>
      </c>
      <c r="D121" s="35" t="s">
        <v>5</v>
      </c>
      <c r="E121" s="88">
        <v>250000</v>
      </c>
      <c r="F121" s="89">
        <v>25000</v>
      </c>
      <c r="G121" s="35"/>
      <c r="H121" s="35"/>
      <c r="I121" s="35" t="s">
        <v>151</v>
      </c>
      <c r="J121" s="35" t="s">
        <v>152</v>
      </c>
      <c r="K121" s="90"/>
    </row>
    <row r="122" spans="1:11" ht="49.5" customHeight="1" x14ac:dyDescent="0.3">
      <c r="A122" s="99"/>
      <c r="B122" s="104"/>
      <c r="C122" s="7" t="s">
        <v>153</v>
      </c>
      <c r="D122" s="7" t="s">
        <v>5</v>
      </c>
      <c r="E122" s="42">
        <v>400000</v>
      </c>
      <c r="F122" s="28">
        <v>25000</v>
      </c>
      <c r="G122" s="7"/>
      <c r="H122" s="7"/>
      <c r="I122" s="7" t="s">
        <v>154</v>
      </c>
      <c r="J122" s="7" t="s">
        <v>31</v>
      </c>
      <c r="K122" s="17"/>
    </row>
    <row r="123" spans="1:11" ht="54" customHeight="1" x14ac:dyDescent="0.3">
      <c r="A123" s="99"/>
      <c r="B123" s="104"/>
      <c r="C123" s="7" t="s">
        <v>155</v>
      </c>
      <c r="D123" s="7" t="s">
        <v>5</v>
      </c>
      <c r="E123" s="42">
        <v>150000</v>
      </c>
      <c r="F123" s="28">
        <v>24000</v>
      </c>
      <c r="G123" s="7"/>
      <c r="H123" s="7"/>
      <c r="I123" s="7" t="s">
        <v>156</v>
      </c>
      <c r="J123" s="7" t="s">
        <v>157</v>
      </c>
      <c r="K123" s="17"/>
    </row>
    <row r="124" spans="1:11" ht="49.5" customHeight="1" x14ac:dyDescent="0.3">
      <c r="A124" s="99"/>
      <c r="B124" s="104"/>
      <c r="C124" s="7" t="s">
        <v>192</v>
      </c>
      <c r="D124" s="7" t="s">
        <v>5</v>
      </c>
      <c r="E124" s="42">
        <v>55300</v>
      </c>
      <c r="F124" s="28">
        <v>11734</v>
      </c>
      <c r="G124" s="7"/>
      <c r="H124" s="7"/>
      <c r="I124" s="7" t="s">
        <v>158</v>
      </c>
      <c r="J124" s="7" t="s">
        <v>159</v>
      </c>
      <c r="K124" s="17"/>
    </row>
    <row r="125" spans="1:11" ht="49.5" customHeight="1" x14ac:dyDescent="0.3">
      <c r="A125" s="99"/>
      <c r="B125" s="104"/>
      <c r="C125" s="7" t="s">
        <v>193</v>
      </c>
      <c r="D125" s="7" t="s">
        <v>5</v>
      </c>
      <c r="E125" s="42">
        <v>200000</v>
      </c>
      <c r="F125" s="28">
        <v>18000</v>
      </c>
      <c r="G125" s="7"/>
      <c r="H125" s="7"/>
      <c r="I125" s="7" t="s">
        <v>160</v>
      </c>
      <c r="J125" s="7" t="s">
        <v>161</v>
      </c>
      <c r="K125" s="17"/>
    </row>
    <row r="126" spans="1:11" ht="49.5" customHeight="1" x14ac:dyDescent="0.3">
      <c r="A126" s="99"/>
      <c r="B126" s="104"/>
      <c r="C126" s="7" t="s">
        <v>194</v>
      </c>
      <c r="D126" s="33" t="s">
        <v>4</v>
      </c>
      <c r="E126" s="42">
        <v>36000</v>
      </c>
      <c r="F126" s="28">
        <v>13000</v>
      </c>
      <c r="G126" s="7"/>
      <c r="H126" s="7"/>
      <c r="I126" s="7" t="s">
        <v>168</v>
      </c>
      <c r="J126" s="7" t="s">
        <v>165</v>
      </c>
      <c r="K126" s="17"/>
    </row>
    <row r="127" spans="1:11" ht="49.5" customHeight="1" x14ac:dyDescent="0.3">
      <c r="A127" s="99"/>
      <c r="B127" s="104"/>
      <c r="C127" s="7" t="s">
        <v>195</v>
      </c>
      <c r="D127" s="33" t="s">
        <v>4</v>
      </c>
      <c r="E127" s="42">
        <v>38900</v>
      </c>
      <c r="F127" s="28">
        <v>15000</v>
      </c>
      <c r="G127" s="7"/>
      <c r="H127" s="7"/>
      <c r="I127" s="7" t="s">
        <v>167</v>
      </c>
      <c r="J127" s="7" t="s">
        <v>166</v>
      </c>
      <c r="K127" s="17"/>
    </row>
    <row r="128" spans="1:11" ht="49.5" customHeight="1" x14ac:dyDescent="0.3">
      <c r="A128" s="99"/>
      <c r="B128" s="104"/>
      <c r="C128" s="7" t="s">
        <v>196</v>
      </c>
      <c r="D128" s="33" t="s">
        <v>4</v>
      </c>
      <c r="E128" s="42">
        <v>45000</v>
      </c>
      <c r="F128" s="28">
        <v>15000</v>
      </c>
      <c r="G128" s="7"/>
      <c r="H128" s="7"/>
      <c r="I128" s="7" t="s">
        <v>201</v>
      </c>
      <c r="J128" s="7" t="s">
        <v>169</v>
      </c>
      <c r="K128" s="17"/>
    </row>
    <row r="129" spans="1:11" ht="49.5" customHeight="1" x14ac:dyDescent="0.3">
      <c r="A129" s="99"/>
      <c r="B129" s="104"/>
      <c r="C129" s="7" t="s">
        <v>162</v>
      </c>
      <c r="D129" s="33" t="s">
        <v>4</v>
      </c>
      <c r="E129" s="42">
        <v>130000</v>
      </c>
      <c r="F129" s="28">
        <v>13000</v>
      </c>
      <c r="G129" s="7"/>
      <c r="H129" s="7"/>
      <c r="I129" s="7" t="s">
        <v>170</v>
      </c>
      <c r="J129" s="7" t="s">
        <v>40</v>
      </c>
      <c r="K129" s="17"/>
    </row>
    <row r="130" spans="1:11" ht="49.5" customHeight="1" x14ac:dyDescent="0.3">
      <c r="A130" s="99"/>
      <c r="B130" s="104"/>
      <c r="C130" s="7" t="s">
        <v>197</v>
      </c>
      <c r="D130" s="33" t="s">
        <v>163</v>
      </c>
      <c r="E130" s="42">
        <v>49914</v>
      </c>
      <c r="F130" s="42">
        <v>30000</v>
      </c>
      <c r="G130" s="7"/>
      <c r="H130" s="7"/>
      <c r="I130" s="9" t="s">
        <v>174</v>
      </c>
      <c r="J130" s="7" t="s">
        <v>171</v>
      </c>
      <c r="K130" s="43"/>
    </row>
    <row r="131" spans="1:11" ht="49.5" customHeight="1" x14ac:dyDescent="0.3">
      <c r="A131" s="99"/>
      <c r="B131" s="104"/>
      <c r="C131" s="7" t="s">
        <v>198</v>
      </c>
      <c r="D131" s="33" t="s">
        <v>4</v>
      </c>
      <c r="E131" s="42">
        <v>65600</v>
      </c>
      <c r="F131" s="42">
        <v>13000</v>
      </c>
      <c r="G131" s="7"/>
      <c r="H131" s="7"/>
      <c r="I131" s="9" t="s">
        <v>173</v>
      </c>
      <c r="J131" s="7" t="s">
        <v>172</v>
      </c>
      <c r="K131" s="43"/>
    </row>
    <row r="132" spans="1:11" ht="49.5" customHeight="1" x14ac:dyDescent="0.3">
      <c r="A132" s="99"/>
      <c r="B132" s="104"/>
      <c r="C132" s="7" t="s">
        <v>199</v>
      </c>
      <c r="D132" s="33" t="s">
        <v>4</v>
      </c>
      <c r="E132" s="42">
        <v>64300</v>
      </c>
      <c r="F132" s="42">
        <v>13000</v>
      </c>
      <c r="G132" s="64"/>
      <c r="H132" s="64"/>
      <c r="I132" s="9" t="s">
        <v>202</v>
      </c>
      <c r="J132" s="7" t="s">
        <v>172</v>
      </c>
      <c r="K132" s="43"/>
    </row>
    <row r="133" spans="1:11" ht="49.5" customHeight="1" x14ac:dyDescent="0.3">
      <c r="A133" s="99"/>
      <c r="B133" s="104"/>
      <c r="C133" s="9" t="s">
        <v>235</v>
      </c>
      <c r="D133" s="33" t="s">
        <v>4</v>
      </c>
      <c r="E133" s="42">
        <v>66400</v>
      </c>
      <c r="F133" s="42">
        <v>34500</v>
      </c>
      <c r="G133" s="76"/>
      <c r="H133" s="76"/>
      <c r="I133" s="9" t="s">
        <v>266</v>
      </c>
      <c r="J133" s="9" t="s">
        <v>236</v>
      </c>
      <c r="K133" s="43"/>
    </row>
    <row r="134" spans="1:11" ht="49.5" customHeight="1" x14ac:dyDescent="0.3">
      <c r="A134" s="99"/>
      <c r="B134" s="104"/>
      <c r="C134" s="9" t="s">
        <v>237</v>
      </c>
      <c r="D134" s="33" t="s">
        <v>4</v>
      </c>
      <c r="E134" s="42">
        <v>47880</v>
      </c>
      <c r="F134" s="42">
        <v>38880</v>
      </c>
      <c r="G134" s="76"/>
      <c r="H134" s="76"/>
      <c r="I134" s="9" t="s">
        <v>238</v>
      </c>
      <c r="J134" s="9" t="s">
        <v>104</v>
      </c>
      <c r="K134" s="43"/>
    </row>
    <row r="135" spans="1:11" ht="49.5" customHeight="1" x14ac:dyDescent="0.3">
      <c r="A135" s="99"/>
      <c r="B135" s="104"/>
      <c r="C135" s="9" t="s">
        <v>239</v>
      </c>
      <c r="D135" s="33" t="s">
        <v>4</v>
      </c>
      <c r="E135" s="42">
        <v>48450</v>
      </c>
      <c r="F135" s="42">
        <v>32950</v>
      </c>
      <c r="G135" s="76"/>
      <c r="H135" s="76"/>
      <c r="I135" s="9" t="s">
        <v>264</v>
      </c>
      <c r="J135" s="9" t="s">
        <v>240</v>
      </c>
      <c r="K135" s="43"/>
    </row>
    <row r="136" spans="1:11" ht="49.5" customHeight="1" x14ac:dyDescent="0.3">
      <c r="A136" s="99"/>
      <c r="B136" s="104"/>
      <c r="C136" s="9" t="s">
        <v>241</v>
      </c>
      <c r="D136" s="33" t="s">
        <v>4</v>
      </c>
      <c r="E136" s="42">
        <v>111050</v>
      </c>
      <c r="F136" s="42">
        <v>36600</v>
      </c>
      <c r="G136" s="76"/>
      <c r="H136" s="76"/>
      <c r="I136" s="9" t="s">
        <v>170</v>
      </c>
      <c r="J136" s="9" t="s">
        <v>240</v>
      </c>
      <c r="K136" s="43"/>
    </row>
    <row r="137" spans="1:11" ht="49.5" customHeight="1" x14ac:dyDescent="0.3">
      <c r="A137" s="99"/>
      <c r="B137" s="104"/>
      <c r="C137" s="9" t="s">
        <v>242</v>
      </c>
      <c r="D137" s="33" t="s">
        <v>4</v>
      </c>
      <c r="E137" s="42">
        <v>62594</v>
      </c>
      <c r="F137" s="42">
        <v>39500</v>
      </c>
      <c r="G137" s="76"/>
      <c r="H137" s="76"/>
      <c r="I137" s="9" t="s">
        <v>243</v>
      </c>
      <c r="J137" s="9" t="s">
        <v>244</v>
      </c>
      <c r="K137" s="43"/>
    </row>
    <row r="138" spans="1:11" ht="49.5" customHeight="1" x14ac:dyDescent="0.3">
      <c r="A138" s="99"/>
      <c r="B138" s="104"/>
      <c r="C138" s="9" t="s">
        <v>245</v>
      </c>
      <c r="D138" s="33" t="s">
        <v>163</v>
      </c>
      <c r="E138" s="42">
        <v>115853</v>
      </c>
      <c r="F138" s="42">
        <v>35880</v>
      </c>
      <c r="G138" s="76"/>
      <c r="H138" s="76"/>
      <c r="I138" s="9" t="s">
        <v>265</v>
      </c>
      <c r="J138" s="9" t="s">
        <v>246</v>
      </c>
      <c r="K138" s="43"/>
    </row>
    <row r="139" spans="1:11" ht="49.5" customHeight="1" x14ac:dyDescent="0.3">
      <c r="A139" s="99"/>
      <c r="B139" s="104"/>
      <c r="C139" s="9" t="s">
        <v>200</v>
      </c>
      <c r="D139" s="75" t="s">
        <v>4</v>
      </c>
      <c r="E139" s="42">
        <v>140500</v>
      </c>
      <c r="F139" s="42">
        <v>13000</v>
      </c>
      <c r="G139" s="76"/>
      <c r="H139" s="76"/>
      <c r="I139" s="9" t="s">
        <v>179</v>
      </c>
      <c r="J139" s="9" t="s">
        <v>203</v>
      </c>
      <c r="K139" s="43"/>
    </row>
    <row r="140" spans="1:11" ht="49.5" customHeight="1" x14ac:dyDescent="0.3">
      <c r="A140" s="99"/>
      <c r="B140" s="104"/>
      <c r="C140" s="9" t="s">
        <v>307</v>
      </c>
      <c r="D140" s="13" t="s">
        <v>5</v>
      </c>
      <c r="E140" s="42">
        <v>30000</v>
      </c>
      <c r="F140" s="42">
        <v>22000</v>
      </c>
      <c r="G140" s="76"/>
      <c r="H140" s="76"/>
      <c r="I140" s="9" t="s">
        <v>303</v>
      </c>
      <c r="J140" s="9" t="s">
        <v>31</v>
      </c>
      <c r="K140" s="43"/>
    </row>
    <row r="141" spans="1:11" ht="49.5" customHeight="1" x14ac:dyDescent="0.3">
      <c r="A141" s="99"/>
      <c r="B141" s="104"/>
      <c r="C141" s="9" t="s">
        <v>318</v>
      </c>
      <c r="D141" s="13" t="s">
        <v>5</v>
      </c>
      <c r="E141" s="42">
        <v>24500</v>
      </c>
      <c r="F141" s="42">
        <v>22000</v>
      </c>
      <c r="G141" s="76"/>
      <c r="H141" s="76"/>
      <c r="I141" s="9" t="s">
        <v>308</v>
      </c>
      <c r="J141" s="9" t="s">
        <v>309</v>
      </c>
      <c r="K141" s="43"/>
    </row>
    <row r="142" spans="1:11" ht="49.5" customHeight="1" x14ac:dyDescent="0.3">
      <c r="A142" s="99"/>
      <c r="B142" s="104"/>
      <c r="C142" s="9" t="s">
        <v>310</v>
      </c>
      <c r="D142" s="13" t="s">
        <v>5</v>
      </c>
      <c r="E142" s="42">
        <v>19250</v>
      </c>
      <c r="F142" s="42">
        <v>15000</v>
      </c>
      <c r="G142" s="76"/>
      <c r="H142" s="76"/>
      <c r="I142" s="9" t="s">
        <v>127</v>
      </c>
      <c r="J142" s="9" t="s">
        <v>311</v>
      </c>
      <c r="K142" s="43"/>
    </row>
    <row r="143" spans="1:11" ht="49.5" customHeight="1" x14ac:dyDescent="0.3">
      <c r="A143" s="99"/>
      <c r="B143" s="104"/>
      <c r="C143" s="9" t="s">
        <v>312</v>
      </c>
      <c r="D143" s="13" t="s">
        <v>5</v>
      </c>
      <c r="E143" s="42">
        <v>28500</v>
      </c>
      <c r="F143" s="42">
        <v>15000</v>
      </c>
      <c r="G143" s="76"/>
      <c r="H143" s="76"/>
      <c r="I143" s="9" t="s">
        <v>313</v>
      </c>
      <c r="J143" s="9" t="s">
        <v>314</v>
      </c>
      <c r="K143" s="43"/>
    </row>
    <row r="144" spans="1:11" ht="49.5" customHeight="1" x14ac:dyDescent="0.3">
      <c r="A144" s="99"/>
      <c r="B144" s="104"/>
      <c r="C144" s="9" t="s">
        <v>315</v>
      </c>
      <c r="D144" s="13" t="s">
        <v>5</v>
      </c>
      <c r="E144" s="42">
        <v>18898</v>
      </c>
      <c r="F144" s="42">
        <v>10000</v>
      </c>
      <c r="G144" s="76"/>
      <c r="H144" s="76"/>
      <c r="I144" s="9" t="s">
        <v>316</v>
      </c>
      <c r="J144" s="9" t="s">
        <v>317</v>
      </c>
      <c r="K144" s="43"/>
    </row>
    <row r="145" spans="1:11" ht="49.5" customHeight="1" x14ac:dyDescent="0.3">
      <c r="A145" s="99"/>
      <c r="B145" s="104"/>
      <c r="C145" s="7" t="s">
        <v>334</v>
      </c>
      <c r="D145" s="13" t="s">
        <v>329</v>
      </c>
      <c r="E145" s="28">
        <v>71423</v>
      </c>
      <c r="F145" s="28">
        <v>24470</v>
      </c>
      <c r="G145" s="7"/>
      <c r="H145" s="7"/>
      <c r="I145" s="7" t="s">
        <v>335</v>
      </c>
      <c r="J145" s="7" t="s">
        <v>336</v>
      </c>
      <c r="K145" s="43"/>
    </row>
    <row r="146" spans="1:11" ht="49.5" customHeight="1" x14ac:dyDescent="0.3">
      <c r="A146" s="99"/>
      <c r="B146" s="104"/>
      <c r="C146" s="7" t="s">
        <v>337</v>
      </c>
      <c r="D146" s="13" t="s">
        <v>329</v>
      </c>
      <c r="E146" s="28">
        <v>58000</v>
      </c>
      <c r="F146" s="28">
        <v>25000</v>
      </c>
      <c r="G146" s="7"/>
      <c r="H146" s="7"/>
      <c r="I146" s="7" t="s">
        <v>338</v>
      </c>
      <c r="J146" s="7" t="s">
        <v>339</v>
      </c>
      <c r="K146" s="43"/>
    </row>
    <row r="147" spans="1:11" ht="49.5" customHeight="1" x14ac:dyDescent="0.3">
      <c r="A147" s="99"/>
      <c r="B147" s="104"/>
      <c r="C147" s="7" t="s">
        <v>340</v>
      </c>
      <c r="D147" s="13" t="s">
        <v>329</v>
      </c>
      <c r="E147" s="28">
        <v>30000</v>
      </c>
      <c r="F147" s="28">
        <v>25000</v>
      </c>
      <c r="G147" s="7"/>
      <c r="H147" s="7"/>
      <c r="I147" s="7" t="s">
        <v>341</v>
      </c>
      <c r="J147" s="7" t="s">
        <v>342</v>
      </c>
      <c r="K147" s="43"/>
    </row>
    <row r="148" spans="1:11" ht="49.5" customHeight="1" x14ac:dyDescent="0.3">
      <c r="A148" s="99"/>
      <c r="B148" s="104"/>
      <c r="C148" s="7" t="s">
        <v>344</v>
      </c>
      <c r="D148" s="13" t="s">
        <v>84</v>
      </c>
      <c r="E148" s="28">
        <v>32120</v>
      </c>
      <c r="F148" s="28">
        <v>28880</v>
      </c>
      <c r="G148" s="7"/>
      <c r="H148" s="7"/>
      <c r="I148" s="7" t="s">
        <v>345</v>
      </c>
      <c r="J148" s="7" t="s">
        <v>343</v>
      </c>
      <c r="K148" s="43"/>
    </row>
    <row r="149" spans="1:11" ht="58.5" customHeight="1" x14ac:dyDescent="0.3">
      <c r="A149" s="99"/>
      <c r="B149" s="104"/>
      <c r="C149" s="7" t="s">
        <v>346</v>
      </c>
      <c r="D149" s="13" t="s">
        <v>84</v>
      </c>
      <c r="E149" s="28">
        <v>34300</v>
      </c>
      <c r="F149" s="28">
        <v>30200</v>
      </c>
      <c r="G149" s="7"/>
      <c r="H149" s="7"/>
      <c r="I149" s="7" t="s">
        <v>347</v>
      </c>
      <c r="J149" s="7" t="s">
        <v>109</v>
      </c>
      <c r="K149" s="43"/>
    </row>
    <row r="150" spans="1:11" ht="49.5" customHeight="1" x14ac:dyDescent="0.3">
      <c r="A150" s="99"/>
      <c r="B150" s="104"/>
      <c r="C150" s="7" t="s">
        <v>348</v>
      </c>
      <c r="D150" s="13" t="s">
        <v>349</v>
      </c>
      <c r="E150" s="28">
        <v>67000</v>
      </c>
      <c r="F150" s="28">
        <v>60000</v>
      </c>
      <c r="G150" s="7"/>
      <c r="H150" s="7"/>
      <c r="I150" s="7" t="s">
        <v>350</v>
      </c>
      <c r="J150" s="7" t="s">
        <v>86</v>
      </c>
      <c r="K150" s="43"/>
    </row>
    <row r="151" spans="1:11" ht="49.5" customHeight="1" x14ac:dyDescent="0.3">
      <c r="A151" s="99"/>
      <c r="B151" s="104"/>
      <c r="C151" s="7" t="s">
        <v>351</v>
      </c>
      <c r="D151" s="13" t="s">
        <v>84</v>
      </c>
      <c r="E151" s="28">
        <v>16200</v>
      </c>
      <c r="F151" s="28">
        <v>14500</v>
      </c>
      <c r="G151" s="7"/>
      <c r="H151" s="7"/>
      <c r="I151" s="7" t="s">
        <v>352</v>
      </c>
      <c r="J151" s="7" t="s">
        <v>86</v>
      </c>
      <c r="K151" s="43"/>
    </row>
    <row r="152" spans="1:11" ht="49.5" customHeight="1" x14ac:dyDescent="0.3">
      <c r="A152" s="99"/>
      <c r="B152" s="104"/>
      <c r="C152" s="7" t="s">
        <v>353</v>
      </c>
      <c r="D152" s="13" t="s">
        <v>84</v>
      </c>
      <c r="E152" s="28">
        <v>23753</v>
      </c>
      <c r="F152" s="28">
        <v>20900</v>
      </c>
      <c r="G152" s="7"/>
      <c r="H152" s="7"/>
      <c r="I152" s="7" t="s">
        <v>354</v>
      </c>
      <c r="J152" s="7" t="s">
        <v>355</v>
      </c>
      <c r="K152" s="43"/>
    </row>
    <row r="153" spans="1:11" ht="49.5" customHeight="1" x14ac:dyDescent="0.3">
      <c r="A153" s="99"/>
      <c r="B153" s="104"/>
      <c r="C153" s="7" t="s">
        <v>373</v>
      </c>
      <c r="D153" s="13" t="s">
        <v>84</v>
      </c>
      <c r="E153" s="28">
        <v>27335.89</v>
      </c>
      <c r="F153" s="28">
        <v>20500</v>
      </c>
      <c r="G153" s="7"/>
      <c r="H153" s="7"/>
      <c r="I153" s="7" t="s">
        <v>354</v>
      </c>
      <c r="J153" s="7" t="s">
        <v>355</v>
      </c>
      <c r="K153" s="43"/>
    </row>
    <row r="154" spans="1:11" ht="49.5" customHeight="1" x14ac:dyDescent="0.3">
      <c r="A154" s="99"/>
      <c r="B154" s="104"/>
      <c r="C154" s="7" t="s">
        <v>356</v>
      </c>
      <c r="D154" s="13" t="s">
        <v>84</v>
      </c>
      <c r="E154" s="28">
        <v>39000</v>
      </c>
      <c r="F154" s="28">
        <v>30150</v>
      </c>
      <c r="G154" s="7"/>
      <c r="H154" s="7"/>
      <c r="I154" s="7" t="s">
        <v>357</v>
      </c>
      <c r="J154" s="7" t="s">
        <v>358</v>
      </c>
      <c r="K154" s="43"/>
    </row>
    <row r="155" spans="1:11" ht="55.5" customHeight="1" x14ac:dyDescent="0.3">
      <c r="A155" s="99"/>
      <c r="B155" s="104"/>
      <c r="C155" s="9" t="s">
        <v>359</v>
      </c>
      <c r="D155" s="13" t="s">
        <v>84</v>
      </c>
      <c r="E155" s="42">
        <v>32100</v>
      </c>
      <c r="F155" s="42">
        <v>28130</v>
      </c>
      <c r="G155" s="9"/>
      <c r="H155" s="9"/>
      <c r="I155" s="9" t="s">
        <v>360</v>
      </c>
      <c r="J155" s="9" t="s">
        <v>367</v>
      </c>
      <c r="K155" s="43"/>
    </row>
    <row r="156" spans="1:11" ht="63" customHeight="1" thickBot="1" x14ac:dyDescent="0.35">
      <c r="A156" s="100"/>
      <c r="B156" s="105"/>
      <c r="C156" s="8" t="s">
        <v>361</v>
      </c>
      <c r="D156" s="32" t="s">
        <v>84</v>
      </c>
      <c r="E156" s="79">
        <v>42800</v>
      </c>
      <c r="F156" s="79">
        <v>27400</v>
      </c>
      <c r="G156" s="8"/>
      <c r="H156" s="8"/>
      <c r="I156" s="8" t="s">
        <v>362</v>
      </c>
      <c r="J156" s="8" t="s">
        <v>363</v>
      </c>
      <c r="K156" s="50"/>
    </row>
    <row r="157" spans="1:11" ht="49.5" customHeight="1" thickBot="1" x14ac:dyDescent="0.35">
      <c r="A157" s="96" t="s">
        <v>205</v>
      </c>
      <c r="B157" s="97"/>
      <c r="C157" s="21"/>
      <c r="D157" s="21"/>
      <c r="E157" s="22"/>
      <c r="F157" s="22">
        <f>SUM(F109:F156)</f>
        <v>948774</v>
      </c>
      <c r="G157" s="22"/>
      <c r="H157" s="22"/>
      <c r="I157" s="23"/>
      <c r="J157" s="24"/>
      <c r="K157" s="25"/>
    </row>
    <row r="158" spans="1:11" ht="54" customHeight="1" thickBot="1" x14ac:dyDescent="0.35">
      <c r="A158" s="94" t="s">
        <v>19</v>
      </c>
      <c r="B158" s="95"/>
      <c r="C158" s="51"/>
      <c r="D158" s="21"/>
      <c r="E158" s="22"/>
      <c r="F158" s="22">
        <f>SUM(F157,F108)</f>
        <v>7712643.9100000001</v>
      </c>
      <c r="G158" s="22"/>
      <c r="H158" s="22"/>
      <c r="I158" s="23"/>
      <c r="J158" s="24"/>
      <c r="K158" s="25"/>
    </row>
    <row r="159" spans="1:11" x14ac:dyDescent="0.3">
      <c r="F159" s="1" t="s">
        <v>204</v>
      </c>
    </row>
  </sheetData>
  <mergeCells count="18">
    <mergeCell ref="A1:J1"/>
    <mergeCell ref="B5:B46"/>
    <mergeCell ref="B47:B50"/>
    <mergeCell ref="B51:B57"/>
    <mergeCell ref="A5:A107"/>
    <mergeCell ref="B97:B107"/>
    <mergeCell ref="B70:B76"/>
    <mergeCell ref="B77:B82"/>
    <mergeCell ref="B89:B94"/>
    <mergeCell ref="B83:B88"/>
    <mergeCell ref="B64:B69"/>
    <mergeCell ref="B59:B63"/>
    <mergeCell ref="A158:B158"/>
    <mergeCell ref="A157:B157"/>
    <mergeCell ref="A108:B108"/>
    <mergeCell ref="A120:A156"/>
    <mergeCell ref="B109:B119"/>
    <mergeCell ref="B120:B156"/>
  </mergeCells>
  <pageMargins left="0.70866141732283472" right="0.70866141732283472" top="0.59055118110236227" bottom="0.74803149606299213" header="0.31496062992125984" footer="0.31496062992125984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LKC parama</vt:lpstr>
      <vt:lpstr>'LKC parama'!Print_Area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 Makuskaite</dc:creator>
  <cp:lastModifiedBy>Microsoft Office User</cp:lastModifiedBy>
  <cp:lastPrinted>2019-01-02T12:57:32Z</cp:lastPrinted>
  <dcterms:created xsi:type="dcterms:W3CDTF">2013-05-02T08:40:05Z</dcterms:created>
  <dcterms:modified xsi:type="dcterms:W3CDTF">2021-01-11T13:55:16Z</dcterms:modified>
</cp:coreProperties>
</file>