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9\Vasaris\Savaitgaliai\"/>
    </mc:Choice>
  </mc:AlternateContent>
  <xr:revisionPtr revIDLastSave="0" documentId="8_{D1922A1C-3CA6-4E24-A3C5-36B01D4E7239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6" i="1" l="1"/>
  <c r="E46" i="1"/>
  <c r="G46" i="1"/>
  <c r="D46" i="1"/>
  <c r="F35" i="1"/>
  <c r="E35" i="1"/>
  <c r="G35" i="1"/>
  <c r="D35" i="1"/>
  <c r="F23" i="1"/>
  <c r="E23" i="1"/>
  <c r="G23" i="1"/>
  <c r="D23" i="1"/>
  <c r="I19" i="1"/>
  <c r="I14" i="1"/>
  <c r="I37" i="1"/>
  <c r="I18" i="1"/>
  <c r="I38" i="1" l="1"/>
  <c r="I21" i="1"/>
  <c r="I30" i="1"/>
  <c r="I41" i="1"/>
  <c r="I40" i="1"/>
  <c r="F17" i="1"/>
  <c r="F16" i="1"/>
  <c r="F22" i="1"/>
  <c r="F26" i="1"/>
  <c r="F20" i="1"/>
  <c r="F25" i="1"/>
  <c r="F29" i="1"/>
  <c r="F27" i="1"/>
  <c r="F28" i="1"/>
  <c r="F32" i="1"/>
  <c r="F33" i="1"/>
  <c r="F31" i="1"/>
  <c r="F34" i="1"/>
  <c r="F39" i="1"/>
  <c r="F43" i="1"/>
  <c r="F44" i="1"/>
  <c r="F42" i="1"/>
  <c r="F45" i="1"/>
  <c r="I29" i="1" l="1"/>
  <c r="I26" i="1"/>
  <c r="F13" i="1"/>
  <c r="I17" i="1" l="1"/>
  <c r="I25" i="1"/>
  <c r="I27" i="1"/>
  <c r="I13" i="1"/>
  <c r="I42" i="1" l="1"/>
  <c r="I20" i="1" l="1"/>
  <c r="I44" i="1" l="1"/>
  <c r="I33" i="1"/>
  <c r="I22" i="1" l="1"/>
  <c r="I16" i="1"/>
  <c r="I34" i="1" l="1"/>
  <c r="I31" i="1" l="1"/>
  <c r="I43" i="1" l="1"/>
  <c r="I39" i="1" l="1"/>
</calcChain>
</file>

<file path=xl/sharedStrings.xml><?xml version="1.0" encoding="utf-8"?>
<sst xmlns="http://schemas.openxmlformats.org/spreadsheetml/2006/main" count="147" uniqueCount="81">
  <si>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</si>
  <si>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</si>
  <si>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</si>
  <si>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</si>
  <si>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</si>
  <si>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</si>
  <si>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</si>
  <si>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</si>
  <si>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</si>
  <si>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</si>
  <si>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</si>
  <si>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</si>
  <si>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</si>
  <si>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</si>
  <si>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</si>
  <si>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</si>
  <si>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</si>
  <si>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</si>
  <si>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</si>
  <si>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</si>
  <si>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</si>
  <si>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</si>
  <si>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</si>
  <si>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</si>
  <si>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</si>
  <si>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</si>
  <si>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</si>
  <si>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</si>
  <si>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</si>
  <si>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</si>
  <si>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</si>
  <si>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ACME Film / WB</t>
  </si>
  <si>
    <t>Tarp pilkų debesų</t>
  </si>
  <si>
    <t>Theatrical Film Distribution /
20th Century Fox</t>
  </si>
  <si>
    <t>Bohemijos rapsodija (Bohemian Rhapsody)</t>
  </si>
  <si>
    <t>N</t>
  </si>
  <si>
    <t xml:space="preserve">Theatrical Film Distribution </t>
  </si>
  <si>
    <t>NCG Distribution  /
Universal Pictures International</t>
  </si>
  <si>
    <t>ACME Film / SONY</t>
  </si>
  <si>
    <t>Žmogus-voras: Į naują visatą (Spiderman into the Spiderverse)</t>
  </si>
  <si>
    <t>Akvamenas (Aquaman)</t>
  </si>
  <si>
    <t>Theatrical Film Distribution /
WDSMP</t>
  </si>
  <si>
    <t>Garsų pasaulio įrašai</t>
  </si>
  <si>
    <t>Šaltasis karas (Zimna wojna)</t>
  </si>
  <si>
    <t>Ralfas griovėjas 2 (Ralph Breaks the Internet: Wreck-It Ralph 2)</t>
  </si>
  <si>
    <t>Total (20)</t>
  </si>
  <si>
    <t>Pabėgimo kambarys (Escape Room)</t>
  </si>
  <si>
    <t>Žalioji knyga (Green Book)</t>
  </si>
  <si>
    <t>Geroji pusė (Upside)</t>
  </si>
  <si>
    <t>Belos kelionė namo (Dogs Way Home)</t>
  </si>
  <si>
    <t>Stiklas (Glass)</t>
  </si>
  <si>
    <t>Favoritė (The Favourite)</t>
  </si>
  <si>
    <t>T-34</t>
  </si>
  <si>
    <t>VLG Film</t>
  </si>
  <si>
    <t>Ekstazė (Climax)</t>
  </si>
  <si>
    <t>Ir visi jų vyrai</t>
  </si>
  <si>
    <t>Laisvo elgesio močiutė 2: Pagyvenę keršytojai (Бабушка легкого поведения 2. Престарелые Мстители)</t>
  </si>
  <si>
    <t>February 1 - 3</t>
  </si>
  <si>
    <t>Vasario 1 - 3 d.</t>
  </si>
  <si>
    <t>Apgaulinga ramybė (Serenity)</t>
  </si>
  <si>
    <t>Trys didvyriai ir sosto paveldėtoja (Три богатыря и Наследница престола)</t>
  </si>
  <si>
    <t>Marija, Škotijos karalienė (Mary Queen of Scots)</t>
  </si>
  <si>
    <t>February 8 - 10 Lithuanian top</t>
  </si>
  <si>
    <t>Vasario 8 - 10 d. Lietuvos kino teatruose rodytų filmų topas</t>
  </si>
  <si>
    <t>February 8 - 10</t>
  </si>
  <si>
    <t>Vasario 8 - 10 d.</t>
  </si>
  <si>
    <t>Daug vaikų, beždžionė ir pilis (Muchos hijos, un mono y un castillo)</t>
  </si>
  <si>
    <t>Romuva</t>
  </si>
  <si>
    <t>Fuga</t>
  </si>
  <si>
    <t>Sėjėjas (Le semeur)</t>
  </si>
  <si>
    <t>Kino pasaka</t>
  </si>
  <si>
    <t>Lego filmas 2 (Lego Movie 2)</t>
  </si>
  <si>
    <t>Šaltas kraujas (Hard Powder (Cold Pursuit))</t>
  </si>
  <si>
    <t>Kaip aš tapau vietiniu (Как я стал русским)</t>
  </si>
  <si>
    <t>P</t>
  </si>
  <si>
    <t>Didžioji skruzdėlyčių karalystė 2 (Minuscule Mandibles from far away)</t>
  </si>
  <si>
    <t>Pre-view</t>
  </si>
  <si>
    <t>Stenas ir Olis. Juoko broliai (Stan and Ollie)</t>
  </si>
  <si>
    <t>Valdžia (Vice(</t>
  </si>
  <si>
    <t>Purpurinis rūkas</t>
  </si>
  <si>
    <t>Total (29)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</si>
</sst>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_-* #,##0.00_-;\-* #,##0.00_-;_-* &quot;-&quot;??_-;_-@_-"/>
    <numFmt numFmtId="165" formatCode="yyyy/mm/dd;@"/>
  </numFmts>
  <fonts count="25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name val="Verdana"/>
      <family val="2"/>
      <charset val="186"/>
    </font>
    <font>
      <b/>
      <sz val="10"/>
      <color rgb="FF000000"/>
      <name val="Verdan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</cellStyleXfs>
  <cellXfs count="70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 applyBorder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 applyBorder="1"/>
    <xf numFmtId="0" fontId="14" fillId="2" borderId="6" xfId="0" applyFont="1" applyFill="1" applyBorder="1" applyAlignment="1">
      <alignment horizontal="center" wrapText="1"/>
    </xf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0" fontId="11" fillId="0" borderId="0" xfId="0" applyFont="1"/>
    <xf numFmtId="0" fontId="14" fillId="2" borderId="6" xfId="0" applyFont="1" applyFill="1" applyBorder="1" applyAlignment="1">
      <alignment horizontal="center" vertical="center" wrapText="1"/>
    </xf>
    <xf numFmtId="4" fontId="11" fillId="0" borderId="0" xfId="0" applyNumberFormat="1" applyFont="1" applyBorder="1"/>
    <xf numFmtId="4" fontId="11" fillId="0" borderId="0" xfId="0" applyNumberFormat="1" applyFont="1"/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10" fontId="16" fillId="2" borderId="8" xfId="0" applyNumberFormat="1" applyFont="1" applyFill="1" applyBorder="1" applyAlignment="1">
      <alignment horizontal="center" vertical="center"/>
    </xf>
    <xf numFmtId="49" fontId="22" fillId="0" borderId="8" xfId="0" applyNumberFormat="1" applyFont="1" applyBorder="1" applyAlignment="1">
      <alignment horizontal="center" vertical="center" wrapText="1"/>
    </xf>
    <xf numFmtId="0" fontId="0" fillId="0" borderId="0" xfId="0" applyFont="1"/>
    <xf numFmtId="0" fontId="14" fillId="2" borderId="4" xfId="0" applyFont="1" applyFill="1" applyBorder="1" applyAlignment="1">
      <alignment horizontal="center" vertical="center" wrapText="1"/>
    </xf>
    <xf numFmtId="4" fontId="0" fillId="0" borderId="0" xfId="0" applyNumberFormat="1"/>
    <xf numFmtId="3" fontId="0" fillId="0" borderId="0" xfId="0" applyNumberFormat="1"/>
    <xf numFmtId="10" fontId="23" fillId="2" borderId="8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3" fontId="24" fillId="0" borderId="8" xfId="0" applyNumberFormat="1" applyFont="1" applyBorder="1" applyAlignment="1">
      <alignment horizontal="center" vertical="center"/>
    </xf>
    <xf numFmtId="3" fontId="24" fillId="0" borderId="7" xfId="0" applyNumberFormat="1" applyFont="1" applyBorder="1" applyAlignment="1">
      <alignment horizontal="center" vertical="center"/>
    </xf>
  </cellXfs>
  <cellStyles count="26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04000000}"/>
    <cellStyle name="Įprastas 5" xfId="25" xr:uid="{00000000-0005-0000-0000-000005000000}"/>
    <cellStyle name="Normal" xfId="0" builtinId="0"/>
    <cellStyle name="Normal 10" xfId="18" xr:uid="{00000000-0005-0000-0000-000007000000}"/>
    <cellStyle name="Normal 11" xfId="19" xr:uid="{00000000-0005-0000-0000-000008000000}"/>
    <cellStyle name="Normal 12" xfId="21" xr:uid="{00000000-0005-0000-0000-000009000000}"/>
    <cellStyle name="Normal 2" xfId="1" xr:uid="{00000000-0005-0000-0000-00000A000000}"/>
    <cellStyle name="Normal 2 2" xfId="3" xr:uid="{00000000-0005-0000-0000-00000B000000}"/>
    <cellStyle name="Normal 2 3" xfId="13" xr:uid="{00000000-0005-0000-0000-00000C000000}"/>
    <cellStyle name="Normal 2 4" xfId="23" xr:uid="{00000000-0005-0000-0000-00000D000000}"/>
    <cellStyle name="Normal 3" xfId="2" xr:uid="{00000000-0005-0000-0000-00000E000000}"/>
    <cellStyle name="Normal 3 2" xfId="4" xr:uid="{00000000-0005-0000-0000-00000F000000}"/>
    <cellStyle name="Normal 3 3" xfId="22" xr:uid="{00000000-0005-0000-0000-000010000000}"/>
    <cellStyle name="Normal 4" xfId="5" xr:uid="{00000000-0005-0000-0000-000011000000}"/>
    <cellStyle name="Normal 5" xfId="6" xr:uid="{00000000-0005-0000-0000-000012000000}"/>
    <cellStyle name="Normal 6" xfId="7" xr:uid="{00000000-0005-0000-0000-000013000000}"/>
    <cellStyle name="Normal 7" xfId="8" xr:uid="{00000000-0005-0000-0000-000014000000}"/>
    <cellStyle name="Normal 7 2" xfId="10" xr:uid="{00000000-0005-0000-0000-000015000000}"/>
    <cellStyle name="Normal 8" xfId="11" xr:uid="{00000000-0005-0000-0000-000016000000}"/>
    <cellStyle name="Normal 9" xfId="12" xr:uid="{00000000-0005-0000-0000-000017000000}"/>
    <cellStyle name="Normal 9 2" xfId="17" xr:uid="{00000000-0005-0000-0000-000018000000}"/>
    <cellStyle name="Обычный_niko_all" xfId="16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2"/>
  <sheetViews>
    <sheetView tabSelected="1" zoomScale="60" zoomScaleNormal="60" workbookViewId="0">
      <selection activeCell="T28" sqref="T2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28515625" style="1" customWidth="1"/>
    <col min="5" max="5" width="14" style="1" customWidth="1"/>
    <col min="6" max="6" width="15.285156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8" width="5.140625" style="1" bestFit="1" customWidth="1"/>
    <col min="19" max="19" width="8.5703125" style="1" customWidth="1"/>
    <col min="20" max="20" width="13.85546875" style="1" customWidth="1"/>
    <col min="21" max="21" width="10.85546875" style="1" bestFit="1" customWidth="1"/>
    <col min="22" max="22" width="13.7109375" style="1" bestFit="1" customWidth="1"/>
    <col min="23" max="23" width="12.85546875" style="1" bestFit="1" customWidth="1"/>
    <col min="24" max="24" width="10.85546875" style="1" bestFit="1" customWidth="1"/>
    <col min="25" max="25" width="13.7109375" style="1" customWidth="1"/>
    <col min="26" max="16384" width="8.85546875" style="1"/>
  </cols>
  <sheetData>
    <row r="1" spans="1:25" ht="19.5" customHeight="1">
      <c r="E1" s="2" t="s">
        <v>62</v>
      </c>
      <c r="F1" s="2"/>
      <c r="G1" s="2"/>
      <c r="H1" s="2"/>
      <c r="I1" s="2"/>
    </row>
    <row r="2" spans="1:25" ht="19.5" customHeight="1">
      <c r="E2" s="2" t="s">
        <v>63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63"/>
      <c r="B5" s="63"/>
      <c r="C5" s="60" t="s">
        <v>0</v>
      </c>
      <c r="D5" s="3"/>
      <c r="E5" s="3"/>
      <c r="F5" s="60" t="s">
        <v>3</v>
      </c>
      <c r="G5" s="3"/>
      <c r="H5" s="60" t="s">
        <v>5</v>
      </c>
      <c r="I5" s="60" t="s">
        <v>6</v>
      </c>
      <c r="J5" s="60" t="s">
        <v>7</v>
      </c>
      <c r="K5" s="60" t="s">
        <v>8</v>
      </c>
      <c r="L5" s="60" t="s">
        <v>10</v>
      </c>
      <c r="M5" s="60" t="s">
        <v>9</v>
      </c>
      <c r="N5" s="60" t="s">
        <v>11</v>
      </c>
      <c r="O5" s="60" t="s">
        <v>12</v>
      </c>
      <c r="R5" s="4"/>
    </row>
    <row r="6" spans="1:25">
      <c r="A6" s="64"/>
      <c r="B6" s="64"/>
      <c r="C6" s="61"/>
      <c r="D6" s="25" t="s">
        <v>64</v>
      </c>
      <c r="E6" s="25" t="s">
        <v>57</v>
      </c>
      <c r="F6" s="61"/>
      <c r="G6" s="25" t="s">
        <v>64</v>
      </c>
      <c r="H6" s="61"/>
      <c r="I6" s="61"/>
      <c r="J6" s="61"/>
      <c r="K6" s="61"/>
      <c r="L6" s="61"/>
      <c r="M6" s="61"/>
      <c r="N6" s="61"/>
      <c r="O6" s="61"/>
      <c r="R6" s="4"/>
    </row>
    <row r="7" spans="1:25">
      <c r="A7" s="64"/>
      <c r="B7" s="64"/>
      <c r="C7" s="61"/>
      <c r="D7" s="5" t="s">
        <v>1</v>
      </c>
      <c r="E7" s="5" t="s">
        <v>1</v>
      </c>
      <c r="F7" s="61"/>
      <c r="G7" s="5" t="s">
        <v>4</v>
      </c>
      <c r="H7" s="61"/>
      <c r="I7" s="61"/>
      <c r="J7" s="61"/>
      <c r="K7" s="61"/>
      <c r="L7" s="61"/>
      <c r="M7" s="61"/>
      <c r="N7" s="61"/>
      <c r="O7" s="61"/>
      <c r="R7" s="4"/>
    </row>
    <row r="8" spans="1:25" ht="18" customHeight="1" thickBot="1">
      <c r="A8" s="65"/>
      <c r="B8" s="65"/>
      <c r="C8" s="62"/>
      <c r="D8" s="6" t="s">
        <v>2</v>
      </c>
      <c r="E8" s="6" t="s">
        <v>2</v>
      </c>
      <c r="F8" s="62"/>
      <c r="G8" s="7"/>
      <c r="H8" s="62"/>
      <c r="I8" s="62"/>
      <c r="J8" s="62"/>
      <c r="K8" s="62"/>
      <c r="L8" s="62"/>
      <c r="M8" s="62"/>
      <c r="N8" s="62"/>
      <c r="O8" s="62"/>
      <c r="R8" s="9"/>
    </row>
    <row r="9" spans="1:25" ht="15" customHeight="1">
      <c r="A9" s="63"/>
      <c r="B9" s="63"/>
      <c r="C9" s="60" t="s">
        <v>13</v>
      </c>
      <c r="D9" s="45"/>
      <c r="E9" s="45"/>
      <c r="F9" s="60" t="s">
        <v>15</v>
      </c>
      <c r="G9" s="45"/>
      <c r="H9" s="10" t="s">
        <v>18</v>
      </c>
      <c r="I9" s="60" t="s">
        <v>28</v>
      </c>
      <c r="J9" s="3" t="s">
        <v>19</v>
      </c>
      <c r="K9" s="3" t="s">
        <v>20</v>
      </c>
      <c r="L9" s="11" t="s">
        <v>22</v>
      </c>
      <c r="M9" s="3" t="s">
        <v>23</v>
      </c>
      <c r="N9" s="3" t="s">
        <v>24</v>
      </c>
      <c r="O9" s="60" t="s">
        <v>26</v>
      </c>
      <c r="R9" s="9"/>
    </row>
    <row r="10" spans="1:25">
      <c r="A10" s="64"/>
      <c r="B10" s="64"/>
      <c r="C10" s="61"/>
      <c r="D10" s="55" t="s">
        <v>65</v>
      </c>
      <c r="E10" s="59" t="s">
        <v>58</v>
      </c>
      <c r="F10" s="61"/>
      <c r="G10" s="59" t="s">
        <v>65</v>
      </c>
      <c r="H10" s="25" t="s">
        <v>17</v>
      </c>
      <c r="I10" s="61"/>
      <c r="J10" s="25" t="s">
        <v>17</v>
      </c>
      <c r="K10" s="25" t="s">
        <v>21</v>
      </c>
      <c r="L10" s="13" t="s">
        <v>14</v>
      </c>
      <c r="M10" s="25" t="s">
        <v>16</v>
      </c>
      <c r="N10" s="25" t="s">
        <v>25</v>
      </c>
      <c r="O10" s="61"/>
      <c r="P10" s="24"/>
      <c r="Q10" s="24"/>
      <c r="R10" s="9"/>
      <c r="S10" s="24"/>
      <c r="T10" s="24"/>
      <c r="U10" s="24"/>
      <c r="W10" s="24"/>
      <c r="X10" s="24"/>
    </row>
    <row r="11" spans="1:25">
      <c r="A11" s="64"/>
      <c r="B11" s="64"/>
      <c r="C11" s="61"/>
      <c r="D11" s="46" t="s">
        <v>14</v>
      </c>
      <c r="E11" s="25" t="s">
        <v>14</v>
      </c>
      <c r="F11" s="61"/>
      <c r="G11" s="46" t="s">
        <v>16</v>
      </c>
      <c r="H11" s="7"/>
      <c r="I11" s="61"/>
      <c r="J11" s="7"/>
      <c r="K11" s="7"/>
      <c r="L11" s="13" t="s">
        <v>2</v>
      </c>
      <c r="M11" s="25" t="s">
        <v>17</v>
      </c>
      <c r="N11" s="7"/>
      <c r="O11" s="61"/>
      <c r="P11" s="24"/>
      <c r="Q11" s="24"/>
      <c r="R11" s="26"/>
      <c r="S11" s="24"/>
      <c r="T11" s="27"/>
      <c r="U11" s="8"/>
      <c r="W11" s="27"/>
      <c r="X11" s="8"/>
    </row>
    <row r="12" spans="1:25" ht="15.4" customHeight="1" thickBot="1">
      <c r="A12" s="64"/>
      <c r="B12" s="65"/>
      <c r="C12" s="62"/>
      <c r="D12" s="47" t="s">
        <v>2</v>
      </c>
      <c r="E12" s="6" t="s">
        <v>2</v>
      </c>
      <c r="F12" s="62"/>
      <c r="G12" s="47" t="s">
        <v>17</v>
      </c>
      <c r="H12" s="48"/>
      <c r="I12" s="62"/>
      <c r="J12" s="48"/>
      <c r="K12" s="48"/>
      <c r="L12" s="48"/>
      <c r="M12" s="48"/>
      <c r="N12" s="48"/>
      <c r="O12" s="62"/>
      <c r="P12" s="24"/>
      <c r="Q12" s="24"/>
      <c r="R12" s="26"/>
      <c r="S12" s="24"/>
      <c r="T12" s="27"/>
      <c r="U12" s="8"/>
      <c r="W12" s="27"/>
      <c r="X12" s="8"/>
    </row>
    <row r="13" spans="1:25" ht="25.35" customHeight="1">
      <c r="A13" s="15">
        <v>1</v>
      </c>
      <c r="B13" s="66">
        <v>1</v>
      </c>
      <c r="C13" s="51" t="s">
        <v>55</v>
      </c>
      <c r="D13" s="49">
        <v>68802.33</v>
      </c>
      <c r="E13" s="44">
        <v>91657.75</v>
      </c>
      <c r="F13" s="52">
        <f>(D13-E13)/E13</f>
        <v>-0.24935611009434552</v>
      </c>
      <c r="G13" s="49">
        <v>10693</v>
      </c>
      <c r="H13" s="44">
        <v>95</v>
      </c>
      <c r="I13" s="44">
        <f>G13/H13</f>
        <v>112.5578947368421</v>
      </c>
      <c r="J13" s="44">
        <v>12</v>
      </c>
      <c r="K13" s="44">
        <v>3</v>
      </c>
      <c r="L13" s="49">
        <v>352877.11</v>
      </c>
      <c r="M13" s="49">
        <v>60466</v>
      </c>
      <c r="N13" s="42">
        <v>43490</v>
      </c>
      <c r="O13" s="16" t="s">
        <v>27</v>
      </c>
      <c r="P13" s="27"/>
      <c r="Q13" s="24"/>
      <c r="R13" s="43"/>
      <c r="S13" s="24"/>
      <c r="T13" s="27"/>
      <c r="U13" s="24"/>
      <c r="V13" s="8"/>
      <c r="W13" s="27"/>
      <c r="X13" s="8"/>
      <c r="Y13" s="27"/>
    </row>
    <row r="14" spans="1:25" s="24" customFormat="1" ht="25.35" customHeight="1">
      <c r="A14" s="17">
        <v>2</v>
      </c>
      <c r="B14" s="69" t="s">
        <v>35</v>
      </c>
      <c r="C14" s="51" t="s">
        <v>71</v>
      </c>
      <c r="D14" s="49">
        <v>54062.21</v>
      </c>
      <c r="E14" s="44" t="s">
        <v>30</v>
      </c>
      <c r="F14" s="44" t="s">
        <v>30</v>
      </c>
      <c r="G14" s="49">
        <v>11271</v>
      </c>
      <c r="H14" s="44">
        <v>144</v>
      </c>
      <c r="I14" s="44">
        <f>G14/H14</f>
        <v>78.270833333333329</v>
      </c>
      <c r="J14" s="44">
        <v>16</v>
      </c>
      <c r="K14" s="44">
        <v>1</v>
      </c>
      <c r="L14" s="49">
        <v>54062.21</v>
      </c>
      <c r="M14" s="49">
        <v>11271</v>
      </c>
      <c r="N14" s="42">
        <v>43504</v>
      </c>
      <c r="O14" s="16" t="s">
        <v>31</v>
      </c>
      <c r="P14" s="27"/>
      <c r="R14" s="43"/>
      <c r="T14" s="27"/>
      <c r="U14" s="27"/>
      <c r="V14" s="8"/>
      <c r="W14" s="27"/>
      <c r="X14" s="8"/>
      <c r="Y14" s="27"/>
    </row>
    <row r="15" spans="1:25" s="24" customFormat="1" ht="25.35" customHeight="1">
      <c r="A15" s="17">
        <v>3</v>
      </c>
      <c r="B15" s="68" t="s">
        <v>35</v>
      </c>
      <c r="C15" s="51" t="s">
        <v>79</v>
      </c>
      <c r="D15" s="49">
        <v>46411</v>
      </c>
      <c r="E15" s="44" t="s">
        <v>30</v>
      </c>
      <c r="F15" s="44" t="s">
        <v>30</v>
      </c>
      <c r="G15" s="49">
        <v>8811</v>
      </c>
      <c r="H15" s="44" t="s">
        <v>30</v>
      </c>
      <c r="I15" s="44" t="s">
        <v>30</v>
      </c>
      <c r="J15" s="44">
        <v>20</v>
      </c>
      <c r="K15" s="44">
        <v>1</v>
      </c>
      <c r="L15" s="49">
        <v>46411</v>
      </c>
      <c r="M15" s="49">
        <v>8811</v>
      </c>
      <c r="N15" s="42">
        <v>43504</v>
      </c>
      <c r="O15" s="16" t="s">
        <v>42</v>
      </c>
      <c r="P15" s="27"/>
      <c r="R15" s="43"/>
      <c r="T15" s="27"/>
      <c r="U15" s="27"/>
      <c r="V15" s="8"/>
      <c r="W15" s="27"/>
      <c r="X15" s="8"/>
      <c r="Y15" s="27"/>
    </row>
    <row r="16" spans="1:25" s="24" customFormat="1" ht="25.35" customHeight="1">
      <c r="A16" s="17">
        <v>4</v>
      </c>
      <c r="B16" s="67">
        <v>3</v>
      </c>
      <c r="C16" s="51" t="s">
        <v>47</v>
      </c>
      <c r="D16" s="49">
        <v>21279.07</v>
      </c>
      <c r="E16" s="49">
        <v>24914.57</v>
      </c>
      <c r="F16" s="52">
        <f>(D16-E16)/E16</f>
        <v>-0.14591863315321116</v>
      </c>
      <c r="G16" s="49">
        <v>3420</v>
      </c>
      <c r="H16" s="44">
        <v>47</v>
      </c>
      <c r="I16" s="44">
        <f>G16/H16</f>
        <v>72.765957446808514</v>
      </c>
      <c r="J16" s="44">
        <v>8</v>
      </c>
      <c r="K16" s="44">
        <v>5</v>
      </c>
      <c r="L16" s="49">
        <v>188747.85</v>
      </c>
      <c r="M16" s="49">
        <v>33512</v>
      </c>
      <c r="N16" s="42">
        <v>43476</v>
      </c>
      <c r="O16" s="16" t="s">
        <v>27</v>
      </c>
      <c r="P16" s="27"/>
      <c r="R16" s="43"/>
      <c r="T16" s="27"/>
      <c r="U16" s="27"/>
      <c r="V16" s="8"/>
      <c r="W16" s="27"/>
      <c r="X16" s="8"/>
      <c r="Y16" s="27"/>
    </row>
    <row r="17" spans="1:25" s="24" customFormat="1" ht="25.35" customHeight="1">
      <c r="A17" s="17">
        <v>5</v>
      </c>
      <c r="B17" s="67">
        <v>2</v>
      </c>
      <c r="C17" s="51" t="s">
        <v>49</v>
      </c>
      <c r="D17" s="49">
        <v>16859.47</v>
      </c>
      <c r="E17" s="44">
        <v>26869.79</v>
      </c>
      <c r="F17" s="52">
        <f>(D17-E17)/E17</f>
        <v>-0.37254924582588844</v>
      </c>
      <c r="G17" s="49">
        <v>3349</v>
      </c>
      <c r="H17" s="44">
        <v>67</v>
      </c>
      <c r="I17" s="44">
        <f>G17/H17</f>
        <v>49.985074626865675</v>
      </c>
      <c r="J17" s="44">
        <v>8</v>
      </c>
      <c r="K17" s="44">
        <v>3</v>
      </c>
      <c r="L17" s="49">
        <v>95638.59</v>
      </c>
      <c r="M17" s="49">
        <v>20076</v>
      </c>
      <c r="N17" s="42">
        <v>43490</v>
      </c>
      <c r="O17" s="16" t="s">
        <v>38</v>
      </c>
      <c r="P17" s="27"/>
      <c r="R17" s="43"/>
      <c r="T17" s="27"/>
      <c r="U17" s="27"/>
      <c r="V17" s="8"/>
      <c r="W17" s="27"/>
      <c r="X17" s="8"/>
      <c r="Y17" s="27"/>
    </row>
    <row r="18" spans="1:25" s="24" customFormat="1" ht="25.35" customHeight="1">
      <c r="A18" s="17">
        <v>6</v>
      </c>
      <c r="B18" s="68" t="s">
        <v>35</v>
      </c>
      <c r="C18" s="51" t="s">
        <v>72</v>
      </c>
      <c r="D18" s="49">
        <v>15176.25</v>
      </c>
      <c r="E18" s="44" t="s">
        <v>30</v>
      </c>
      <c r="F18" s="44" t="s">
        <v>30</v>
      </c>
      <c r="G18" s="49">
        <v>2505</v>
      </c>
      <c r="H18" s="44">
        <v>50</v>
      </c>
      <c r="I18" s="44">
        <f>G18/H18</f>
        <v>50.1</v>
      </c>
      <c r="J18" s="44">
        <v>11</v>
      </c>
      <c r="K18" s="44">
        <v>1</v>
      </c>
      <c r="L18" s="49">
        <v>16301.2</v>
      </c>
      <c r="M18" s="49">
        <v>2712</v>
      </c>
      <c r="N18" s="42">
        <v>43504</v>
      </c>
      <c r="O18" s="16" t="s">
        <v>27</v>
      </c>
      <c r="P18" s="27"/>
      <c r="R18" s="43"/>
      <c r="T18" s="27"/>
      <c r="U18" s="27"/>
      <c r="V18" s="8"/>
      <c r="W18" s="27"/>
      <c r="X18" s="8"/>
      <c r="Y18" s="27"/>
    </row>
    <row r="19" spans="1:25" s="24" customFormat="1" ht="25.35" customHeight="1">
      <c r="A19" s="17">
        <v>7</v>
      </c>
      <c r="B19" s="68" t="s">
        <v>35</v>
      </c>
      <c r="C19" s="51" t="s">
        <v>78</v>
      </c>
      <c r="D19" s="49">
        <v>13482</v>
      </c>
      <c r="E19" s="44" t="s">
        <v>30</v>
      </c>
      <c r="F19" s="44" t="s">
        <v>30</v>
      </c>
      <c r="G19" s="49">
        <v>2285</v>
      </c>
      <c r="H19" s="44">
        <v>63</v>
      </c>
      <c r="I19" s="44">
        <f>G19/H19</f>
        <v>36.269841269841272</v>
      </c>
      <c r="J19" s="44">
        <v>18</v>
      </c>
      <c r="K19" s="44">
        <v>1</v>
      </c>
      <c r="L19" s="49">
        <v>13482</v>
      </c>
      <c r="M19" s="49">
        <v>2285</v>
      </c>
      <c r="N19" s="42">
        <v>43504</v>
      </c>
      <c r="O19" s="16" t="s">
        <v>53</v>
      </c>
      <c r="P19" s="27"/>
      <c r="R19" s="43"/>
      <c r="T19" s="27"/>
      <c r="U19" s="27"/>
      <c r="V19" s="8"/>
      <c r="W19" s="27"/>
      <c r="X19" s="8"/>
      <c r="Y19" s="27"/>
    </row>
    <row r="20" spans="1:25" s="24" customFormat="1" ht="25.35" customHeight="1">
      <c r="A20" s="17">
        <v>8</v>
      </c>
      <c r="B20" s="67">
        <v>6</v>
      </c>
      <c r="C20" s="51" t="s">
        <v>34</v>
      </c>
      <c r="D20" s="49">
        <v>13132.23</v>
      </c>
      <c r="E20" s="49">
        <v>18526.919999999998</v>
      </c>
      <c r="F20" s="52">
        <f>(D20-E20)/E20</f>
        <v>-0.29118115693272273</v>
      </c>
      <c r="G20" s="49">
        <v>2061</v>
      </c>
      <c r="H20" s="50">
        <v>34</v>
      </c>
      <c r="I20" s="44">
        <f>G20/H20</f>
        <v>60.617647058823529</v>
      </c>
      <c r="J20" s="44">
        <v>8</v>
      </c>
      <c r="K20" s="44">
        <v>15</v>
      </c>
      <c r="L20" s="49">
        <v>1190568</v>
      </c>
      <c r="M20" s="49">
        <v>202024</v>
      </c>
      <c r="N20" s="42">
        <v>43406</v>
      </c>
      <c r="O20" s="16" t="s">
        <v>33</v>
      </c>
      <c r="P20" s="27"/>
      <c r="R20" s="43"/>
      <c r="S20" s="54"/>
      <c r="T20" s="27"/>
      <c r="U20" s="27"/>
      <c r="V20" s="8"/>
      <c r="W20" s="27"/>
      <c r="X20" s="8"/>
      <c r="Y20" s="27"/>
    </row>
    <row r="21" spans="1:25" s="24" customFormat="1" ht="25.35" customHeight="1">
      <c r="A21" s="17">
        <v>9</v>
      </c>
      <c r="B21" s="68" t="s">
        <v>35</v>
      </c>
      <c r="C21" s="51" t="s">
        <v>73</v>
      </c>
      <c r="D21" s="49">
        <v>12710.3</v>
      </c>
      <c r="E21" s="44" t="s">
        <v>30</v>
      </c>
      <c r="F21" s="44" t="s">
        <v>30</v>
      </c>
      <c r="G21" s="49">
        <v>2003</v>
      </c>
      <c r="H21" s="44">
        <v>36</v>
      </c>
      <c r="I21" s="44">
        <f>G21/H21</f>
        <v>55.638888888888886</v>
      </c>
      <c r="J21" s="44">
        <v>5</v>
      </c>
      <c r="K21" s="44">
        <v>1</v>
      </c>
      <c r="L21" s="49">
        <v>12710.3</v>
      </c>
      <c r="M21" s="49">
        <v>2003</v>
      </c>
      <c r="N21" s="42">
        <v>43504</v>
      </c>
      <c r="O21" s="16" t="s">
        <v>27</v>
      </c>
      <c r="P21" s="27"/>
      <c r="R21" s="43"/>
      <c r="S21" s="54"/>
      <c r="T21" s="27"/>
      <c r="U21" s="27"/>
      <c r="V21" s="8"/>
      <c r="W21" s="27"/>
      <c r="X21" s="8"/>
      <c r="Y21" s="27"/>
    </row>
    <row r="22" spans="1:25" s="24" customFormat="1" ht="25.35" customHeight="1">
      <c r="A22" s="17">
        <v>10</v>
      </c>
      <c r="B22" s="67">
        <v>4</v>
      </c>
      <c r="C22" s="51" t="s">
        <v>44</v>
      </c>
      <c r="D22" s="49">
        <v>10531.53</v>
      </c>
      <c r="E22" s="49">
        <v>21986.83</v>
      </c>
      <c r="F22" s="52">
        <f>(D22-E22)/E22</f>
        <v>-0.52100734848998242</v>
      </c>
      <c r="G22" s="49">
        <v>2146</v>
      </c>
      <c r="H22" s="44">
        <v>50</v>
      </c>
      <c r="I22" s="44">
        <f>G22/H22</f>
        <v>42.92</v>
      </c>
      <c r="J22" s="44">
        <v>11</v>
      </c>
      <c r="K22" s="44">
        <v>5</v>
      </c>
      <c r="L22" s="49">
        <v>254449</v>
      </c>
      <c r="M22" s="49">
        <v>51268</v>
      </c>
      <c r="N22" s="42">
        <v>43476</v>
      </c>
      <c r="O22" s="16" t="s">
        <v>41</v>
      </c>
      <c r="P22" s="27"/>
      <c r="R22" s="43"/>
      <c r="S22" s="54"/>
      <c r="T22" s="27"/>
      <c r="U22" s="27"/>
      <c r="V22" s="8"/>
      <c r="W22" s="27"/>
      <c r="X22" s="8"/>
      <c r="Y22" s="27"/>
    </row>
    <row r="23" spans="1:25" s="24" customFormat="1" ht="25.35" customHeight="1">
      <c r="A23" s="28"/>
      <c r="B23" s="28"/>
      <c r="C23" s="29" t="s">
        <v>29</v>
      </c>
      <c r="D23" s="30">
        <f>SUM(D13:D22)</f>
        <v>272446.39</v>
      </c>
      <c r="E23" s="30">
        <f t="shared" ref="E23:G23" si="0">SUM(E13:E22)</f>
        <v>183955.86000000004</v>
      </c>
      <c r="F23" s="58">
        <f>(D23-E23)/E23</f>
        <v>0.48104219131698195</v>
      </c>
      <c r="G23" s="30">
        <f t="shared" si="0"/>
        <v>48544</v>
      </c>
      <c r="H23" s="30"/>
      <c r="I23" s="32"/>
      <c r="J23" s="31"/>
      <c r="K23" s="33"/>
      <c r="L23" s="34"/>
      <c r="M23" s="38"/>
      <c r="N23" s="35"/>
      <c r="O23" s="39"/>
      <c r="P23" s="27"/>
      <c r="R23" s="26"/>
    </row>
    <row r="24" spans="1:25" s="24" customFormat="1" ht="13.9" customHeight="1">
      <c r="A24" s="19"/>
      <c r="B24" s="36"/>
      <c r="C24" s="20"/>
      <c r="D24" s="37"/>
      <c r="E24" s="37"/>
      <c r="F24" s="40"/>
      <c r="G24" s="37"/>
      <c r="H24" s="37"/>
      <c r="I24" s="37"/>
      <c r="J24" s="37"/>
      <c r="K24" s="37"/>
      <c r="L24" s="37"/>
      <c r="M24" s="37"/>
      <c r="N24" s="41"/>
      <c r="O24" s="18"/>
    </row>
    <row r="25" spans="1:25" s="24" customFormat="1" ht="25.35" customHeight="1">
      <c r="A25" s="17">
        <v>11</v>
      </c>
      <c r="B25" s="67">
        <v>7</v>
      </c>
      <c r="C25" s="51" t="s">
        <v>56</v>
      </c>
      <c r="D25" s="49">
        <v>7778.59</v>
      </c>
      <c r="E25" s="44">
        <v>16982.04</v>
      </c>
      <c r="F25" s="52">
        <f>(D25-E25)/E25</f>
        <v>-0.54195196807921786</v>
      </c>
      <c r="G25" s="49">
        <v>1234</v>
      </c>
      <c r="H25" s="44">
        <v>26</v>
      </c>
      <c r="I25" s="44">
        <f>G25/H25</f>
        <v>47.46153846153846</v>
      </c>
      <c r="J25" s="44">
        <v>4</v>
      </c>
      <c r="K25" s="44">
        <v>3</v>
      </c>
      <c r="L25" s="49">
        <v>58091.4</v>
      </c>
      <c r="M25" s="49">
        <v>9531</v>
      </c>
      <c r="N25" s="42">
        <v>43490</v>
      </c>
      <c r="O25" s="16" t="s">
        <v>27</v>
      </c>
      <c r="P25" s="27"/>
      <c r="R25" s="43"/>
      <c r="T25" s="27"/>
      <c r="U25" s="27"/>
      <c r="V25" s="8"/>
      <c r="W25" s="27"/>
      <c r="X25" s="8"/>
      <c r="Y25" s="27"/>
    </row>
    <row r="26" spans="1:25" s="24" customFormat="1" ht="25.35" customHeight="1">
      <c r="A26" s="17">
        <v>12</v>
      </c>
      <c r="B26" s="66">
        <v>5</v>
      </c>
      <c r="C26" s="51" t="s">
        <v>59</v>
      </c>
      <c r="D26" s="49">
        <v>7432.58</v>
      </c>
      <c r="E26" s="44">
        <v>20628.21</v>
      </c>
      <c r="F26" s="52">
        <f>(D26-E26)/E26</f>
        <v>-0.63968856241040783</v>
      </c>
      <c r="G26" s="49">
        <v>1213</v>
      </c>
      <c r="H26" s="44">
        <v>29</v>
      </c>
      <c r="I26" s="44">
        <f>G26/H26</f>
        <v>41.827586206896555</v>
      </c>
      <c r="J26" s="44">
        <v>8</v>
      </c>
      <c r="K26" s="44">
        <v>2</v>
      </c>
      <c r="L26" s="49">
        <v>37709.99</v>
      </c>
      <c r="M26" s="49">
        <v>6589</v>
      </c>
      <c r="N26" s="42">
        <v>43497</v>
      </c>
      <c r="O26" s="16" t="s">
        <v>27</v>
      </c>
      <c r="P26" s="27"/>
      <c r="R26" s="43"/>
      <c r="T26" s="27"/>
      <c r="U26" s="27"/>
      <c r="V26" s="8"/>
      <c r="W26" s="27"/>
      <c r="X26" s="8"/>
      <c r="Y26" s="27"/>
    </row>
    <row r="27" spans="1:25" s="24" customFormat="1" ht="25.35" customHeight="1">
      <c r="A27" s="17">
        <v>13</v>
      </c>
      <c r="B27" s="66">
        <v>9</v>
      </c>
      <c r="C27" s="51" t="s">
        <v>50</v>
      </c>
      <c r="D27" s="49">
        <v>6328.48</v>
      </c>
      <c r="E27" s="44">
        <v>12338.21</v>
      </c>
      <c r="F27" s="52">
        <f>(D27-E27)/E27</f>
        <v>-0.48708281022936067</v>
      </c>
      <c r="G27" s="49">
        <v>1027</v>
      </c>
      <c r="H27" s="44">
        <v>22</v>
      </c>
      <c r="I27" s="44">
        <f>G27/H27</f>
        <v>46.68181818181818</v>
      </c>
      <c r="J27" s="44">
        <v>7</v>
      </c>
      <c r="K27" s="44">
        <v>4</v>
      </c>
      <c r="L27" s="49">
        <v>109712</v>
      </c>
      <c r="M27" s="49">
        <v>19339</v>
      </c>
      <c r="N27" s="42">
        <v>43483</v>
      </c>
      <c r="O27" s="53" t="s">
        <v>36</v>
      </c>
      <c r="P27" s="27"/>
      <c r="R27" s="43"/>
      <c r="S27" s="54"/>
      <c r="T27" s="27"/>
      <c r="U27" s="27"/>
      <c r="V27" s="8"/>
      <c r="W27" s="27"/>
      <c r="X27" s="8"/>
      <c r="Y27" s="27"/>
    </row>
    <row r="28" spans="1:25" s="24" customFormat="1" ht="25.15" customHeight="1">
      <c r="A28" s="17">
        <v>14</v>
      </c>
      <c r="B28" s="66">
        <v>10</v>
      </c>
      <c r="C28" s="51" t="s">
        <v>60</v>
      </c>
      <c r="D28" s="49">
        <v>5084</v>
      </c>
      <c r="E28" s="44">
        <v>9831</v>
      </c>
      <c r="F28" s="52">
        <f>(D28-E28)/E28</f>
        <v>-0.48286033974163362</v>
      </c>
      <c r="G28" s="49">
        <v>1133</v>
      </c>
      <c r="H28" s="44" t="s">
        <v>30</v>
      </c>
      <c r="I28" s="44" t="s">
        <v>30</v>
      </c>
      <c r="J28" s="44">
        <v>9</v>
      </c>
      <c r="K28" s="44">
        <v>2</v>
      </c>
      <c r="L28" s="49">
        <v>16692</v>
      </c>
      <c r="M28" s="49">
        <v>3631</v>
      </c>
      <c r="N28" s="42">
        <v>43497</v>
      </c>
      <c r="O28" s="16" t="s">
        <v>42</v>
      </c>
      <c r="P28" s="27"/>
      <c r="R28" s="43"/>
      <c r="S28" s="54"/>
      <c r="T28" s="27"/>
      <c r="U28" s="27"/>
      <c r="V28" s="8"/>
      <c r="W28" s="27"/>
      <c r="X28" s="8"/>
      <c r="Y28" s="27"/>
    </row>
    <row r="29" spans="1:25" s="24" customFormat="1" ht="25.15" customHeight="1">
      <c r="A29" s="17">
        <v>15</v>
      </c>
      <c r="B29" s="66">
        <v>8</v>
      </c>
      <c r="C29" s="51" t="s">
        <v>61</v>
      </c>
      <c r="D29" s="49">
        <v>4273</v>
      </c>
      <c r="E29" s="44">
        <v>12889</v>
      </c>
      <c r="F29" s="52">
        <f>(D29-E29)/E29</f>
        <v>-0.6684769958879665</v>
      </c>
      <c r="G29" s="49">
        <v>716</v>
      </c>
      <c r="H29" s="44">
        <v>26</v>
      </c>
      <c r="I29" s="44">
        <f>G29/H29</f>
        <v>27.53846153846154</v>
      </c>
      <c r="J29" s="44">
        <v>10</v>
      </c>
      <c r="K29" s="44">
        <v>2</v>
      </c>
      <c r="L29" s="49">
        <v>24852</v>
      </c>
      <c r="M29" s="49">
        <v>4365</v>
      </c>
      <c r="N29" s="42">
        <v>43497</v>
      </c>
      <c r="O29" s="16" t="s">
        <v>37</v>
      </c>
      <c r="P29" s="27"/>
      <c r="R29" s="43"/>
      <c r="T29" s="27"/>
      <c r="U29" s="27"/>
      <c r="V29" s="8"/>
      <c r="W29" s="27"/>
      <c r="X29" s="8"/>
      <c r="Y29" s="27"/>
    </row>
    <row r="30" spans="1:25" s="24" customFormat="1" ht="25.15" customHeight="1">
      <c r="A30" s="17">
        <v>16</v>
      </c>
      <c r="B30" s="69" t="s">
        <v>35</v>
      </c>
      <c r="C30" s="51" t="s">
        <v>66</v>
      </c>
      <c r="D30" s="49">
        <v>3952</v>
      </c>
      <c r="E30" s="44" t="s">
        <v>30</v>
      </c>
      <c r="F30" s="44" t="s">
        <v>30</v>
      </c>
      <c r="G30" s="49">
        <v>1014</v>
      </c>
      <c r="H30" s="44">
        <v>22</v>
      </c>
      <c r="I30" s="44">
        <f>G30/H30</f>
        <v>46.090909090909093</v>
      </c>
      <c r="J30" s="44">
        <v>1</v>
      </c>
      <c r="K30" s="44">
        <v>1</v>
      </c>
      <c r="L30" s="49">
        <v>3952</v>
      </c>
      <c r="M30" s="49">
        <v>1014</v>
      </c>
      <c r="N30" s="42">
        <v>43504</v>
      </c>
      <c r="O30" s="16" t="s">
        <v>67</v>
      </c>
      <c r="P30" s="27"/>
      <c r="R30" s="43"/>
      <c r="T30" s="27"/>
      <c r="U30" s="27"/>
      <c r="V30" s="8"/>
      <c r="W30" s="27"/>
      <c r="X30" s="8"/>
      <c r="Y30" s="27"/>
    </row>
    <row r="31" spans="1:25" s="24" customFormat="1" ht="25.15" customHeight="1">
      <c r="A31" s="17">
        <v>17</v>
      </c>
      <c r="B31" s="66">
        <v>13</v>
      </c>
      <c r="C31" s="51" t="s">
        <v>40</v>
      </c>
      <c r="D31" s="49">
        <v>3306.5</v>
      </c>
      <c r="E31" s="49">
        <v>5235.7</v>
      </c>
      <c r="F31" s="52">
        <f>(D31-E31)/E31</f>
        <v>-0.36847030960521038</v>
      </c>
      <c r="G31" s="49">
        <v>509</v>
      </c>
      <c r="H31" s="44">
        <v>7</v>
      </c>
      <c r="I31" s="44">
        <f>G31/H31</f>
        <v>72.714285714285708</v>
      </c>
      <c r="J31" s="44">
        <v>3</v>
      </c>
      <c r="K31" s="44">
        <v>8</v>
      </c>
      <c r="L31" s="49">
        <v>279566.59999999998</v>
      </c>
      <c r="M31" s="49">
        <v>45019</v>
      </c>
      <c r="N31" s="42">
        <v>43455</v>
      </c>
      <c r="O31" s="16" t="s">
        <v>31</v>
      </c>
      <c r="P31" s="27"/>
      <c r="R31" s="43"/>
      <c r="T31" s="27"/>
      <c r="U31" s="27"/>
      <c r="V31" s="8"/>
      <c r="W31" s="27"/>
      <c r="X31" s="8"/>
      <c r="Y31" s="27"/>
    </row>
    <row r="32" spans="1:25" s="24" customFormat="1" ht="25.15" customHeight="1">
      <c r="A32" s="17">
        <v>18</v>
      </c>
      <c r="B32" s="66">
        <v>11</v>
      </c>
      <c r="C32" s="51" t="s">
        <v>52</v>
      </c>
      <c r="D32" s="49">
        <v>2811</v>
      </c>
      <c r="E32" s="44">
        <v>7934</v>
      </c>
      <c r="F32" s="52">
        <f>(D32-E32)/E32</f>
        <v>-0.64570204184522306</v>
      </c>
      <c r="G32" s="49">
        <v>455</v>
      </c>
      <c r="H32" s="44" t="s">
        <v>30</v>
      </c>
      <c r="I32" s="44" t="s">
        <v>30</v>
      </c>
      <c r="J32" s="44">
        <v>3</v>
      </c>
      <c r="K32" s="44">
        <v>4</v>
      </c>
      <c r="L32" s="49">
        <v>71907</v>
      </c>
      <c r="M32" s="49">
        <v>12594</v>
      </c>
      <c r="N32" s="42">
        <v>43483</v>
      </c>
      <c r="O32" s="16" t="s">
        <v>42</v>
      </c>
      <c r="P32" s="27"/>
      <c r="R32" s="43"/>
      <c r="T32" s="27"/>
      <c r="U32" s="27"/>
      <c r="V32" s="8"/>
      <c r="W32" s="27"/>
      <c r="X32" s="8"/>
      <c r="Y32" s="27"/>
    </row>
    <row r="33" spans="1:25" s="24" customFormat="1" ht="25.35" customHeight="1">
      <c r="A33" s="17">
        <v>19</v>
      </c>
      <c r="B33" s="66">
        <v>12</v>
      </c>
      <c r="C33" s="51" t="s">
        <v>51</v>
      </c>
      <c r="D33" s="49">
        <v>2696.32</v>
      </c>
      <c r="E33" s="44">
        <v>6591.51</v>
      </c>
      <c r="F33" s="52">
        <f>(D33-E33)/E33</f>
        <v>-0.59094046735876904</v>
      </c>
      <c r="G33" s="49">
        <v>438</v>
      </c>
      <c r="H33" s="44">
        <v>10</v>
      </c>
      <c r="I33" s="44">
        <f>G33/H33</f>
        <v>43.8</v>
      </c>
      <c r="J33" s="44">
        <v>5</v>
      </c>
      <c r="K33" s="44">
        <v>4</v>
      </c>
      <c r="L33" s="49">
        <v>54473</v>
      </c>
      <c r="M33" s="49">
        <v>10250</v>
      </c>
      <c r="N33" s="42">
        <v>43483</v>
      </c>
      <c r="O33" s="16" t="s">
        <v>33</v>
      </c>
      <c r="P33" s="27"/>
      <c r="R33" s="43"/>
      <c r="S33" s="54"/>
      <c r="T33" s="27"/>
      <c r="U33" s="27"/>
      <c r="V33" s="8"/>
      <c r="W33" s="27"/>
      <c r="X33" s="8"/>
      <c r="Y33" s="27"/>
    </row>
    <row r="34" spans="1:25" s="24" customFormat="1" ht="25.35" customHeight="1">
      <c r="A34" s="17">
        <v>20</v>
      </c>
      <c r="B34" s="66">
        <v>15</v>
      </c>
      <c r="C34" s="51" t="s">
        <v>46</v>
      </c>
      <c r="D34" s="49">
        <v>2188.52</v>
      </c>
      <c r="E34" s="49">
        <v>4717.32</v>
      </c>
      <c r="F34" s="52">
        <f>(D34-E34)/E34</f>
        <v>-0.53606708894033051</v>
      </c>
      <c r="G34" s="49">
        <v>352</v>
      </c>
      <c r="H34" s="44">
        <v>6</v>
      </c>
      <c r="I34" s="44">
        <f>G34/H34</f>
        <v>58.666666666666664</v>
      </c>
      <c r="J34" s="44">
        <v>2</v>
      </c>
      <c r="K34" s="44">
        <v>6</v>
      </c>
      <c r="L34" s="49">
        <v>167549.9</v>
      </c>
      <c r="M34" s="49">
        <v>28719</v>
      </c>
      <c r="N34" s="42">
        <v>43469</v>
      </c>
      <c r="O34" s="16" t="s">
        <v>38</v>
      </c>
      <c r="P34" s="27"/>
      <c r="R34" s="43"/>
      <c r="T34" s="27"/>
      <c r="U34" s="27"/>
      <c r="V34" s="8"/>
      <c r="W34" s="27"/>
      <c r="X34" s="8"/>
      <c r="Y34" s="27"/>
    </row>
    <row r="35" spans="1:25" s="24" customFormat="1" ht="25.35" customHeight="1">
      <c r="A35" s="28"/>
      <c r="B35" s="28"/>
      <c r="C35" s="29" t="s">
        <v>45</v>
      </c>
      <c r="D35" s="30">
        <f>SUM(D23:D34)</f>
        <v>318297.38000000006</v>
      </c>
      <c r="E35" s="30">
        <f t="shared" ref="E35:G35" si="1">SUM(E23:E34)</f>
        <v>281102.85000000003</v>
      </c>
      <c r="F35" s="58">
        <f>(D35-E35)/E35</f>
        <v>0.13231644574219018</v>
      </c>
      <c r="G35" s="30">
        <f t="shared" si="1"/>
        <v>56635</v>
      </c>
      <c r="H35" s="30"/>
      <c r="I35" s="32"/>
      <c r="J35" s="31"/>
      <c r="K35" s="33"/>
      <c r="L35" s="34"/>
      <c r="M35" s="38"/>
      <c r="N35" s="35"/>
      <c r="O35" s="39"/>
      <c r="P35" s="27"/>
      <c r="R35" s="26"/>
    </row>
    <row r="36" spans="1:25" s="24" customFormat="1" ht="13.9" customHeight="1">
      <c r="A36" s="19"/>
      <c r="B36" s="36"/>
      <c r="C36" s="20"/>
      <c r="D36" s="37"/>
      <c r="E36" s="37"/>
      <c r="F36" s="40"/>
      <c r="G36" s="37"/>
      <c r="H36" s="37"/>
      <c r="I36" s="37"/>
      <c r="J36" s="37"/>
      <c r="K36" s="37"/>
      <c r="L36" s="37"/>
      <c r="M36" s="37"/>
      <c r="N36" s="41"/>
      <c r="O36" s="18"/>
    </row>
    <row r="37" spans="1:25" s="24" customFormat="1" ht="25.35" customHeight="1">
      <c r="A37" s="17">
        <v>21</v>
      </c>
      <c r="B37" s="69" t="s">
        <v>35</v>
      </c>
      <c r="C37" s="51" t="s">
        <v>77</v>
      </c>
      <c r="D37" s="49">
        <v>1567.54</v>
      </c>
      <c r="E37" s="44" t="s">
        <v>30</v>
      </c>
      <c r="F37" s="44" t="s">
        <v>30</v>
      </c>
      <c r="G37" s="49">
        <v>283</v>
      </c>
      <c r="H37" s="44">
        <v>27</v>
      </c>
      <c r="I37" s="44">
        <f>G37/H37</f>
        <v>10.481481481481481</v>
      </c>
      <c r="J37" s="44">
        <v>13</v>
      </c>
      <c r="K37" s="44">
        <v>1</v>
      </c>
      <c r="L37" s="49">
        <v>1568</v>
      </c>
      <c r="M37" s="49">
        <v>283</v>
      </c>
      <c r="N37" s="42">
        <v>43504</v>
      </c>
      <c r="O37" s="53" t="s">
        <v>36</v>
      </c>
      <c r="P37" s="27"/>
      <c r="R37" s="43"/>
      <c r="S37" s="54"/>
      <c r="T37" s="27"/>
      <c r="U37" s="27"/>
      <c r="V37" s="8"/>
      <c r="W37" s="27"/>
      <c r="X37" s="8"/>
      <c r="Y37" s="27"/>
    </row>
    <row r="38" spans="1:25" s="24" customFormat="1" ht="25.35" customHeight="1">
      <c r="A38" s="17">
        <v>22</v>
      </c>
      <c r="B38" s="66" t="s">
        <v>74</v>
      </c>
      <c r="C38" s="51" t="s">
        <v>75</v>
      </c>
      <c r="D38" s="49">
        <v>1497.5</v>
      </c>
      <c r="E38" s="44" t="s">
        <v>30</v>
      </c>
      <c r="F38" s="44" t="s">
        <v>30</v>
      </c>
      <c r="G38" s="49">
        <v>334</v>
      </c>
      <c r="H38" s="44">
        <v>6</v>
      </c>
      <c r="I38" s="44">
        <f>G38/H38</f>
        <v>55.666666666666664</v>
      </c>
      <c r="J38" s="44">
        <v>6</v>
      </c>
      <c r="K38" s="44">
        <v>0</v>
      </c>
      <c r="L38" s="49">
        <v>1497.5</v>
      </c>
      <c r="M38" s="49">
        <v>334</v>
      </c>
      <c r="N38" s="42" t="s">
        <v>76</v>
      </c>
      <c r="O38" s="16" t="s">
        <v>27</v>
      </c>
      <c r="P38" s="27"/>
      <c r="T38" s="8"/>
      <c r="U38" s="27"/>
      <c r="V38" s="27"/>
      <c r="W38" s="8"/>
      <c r="X38" s="8"/>
    </row>
    <row r="39" spans="1:25" s="24" customFormat="1" ht="25.35" customHeight="1">
      <c r="A39" s="17">
        <v>23</v>
      </c>
      <c r="B39" s="66">
        <v>16</v>
      </c>
      <c r="C39" s="51" t="s">
        <v>32</v>
      </c>
      <c r="D39" s="49">
        <v>1255</v>
      </c>
      <c r="E39" s="49">
        <v>1835</v>
      </c>
      <c r="F39" s="52">
        <f>(D39-E39)/E39</f>
        <v>-0.31607629427792916</v>
      </c>
      <c r="G39" s="49">
        <v>251</v>
      </c>
      <c r="H39" s="50">
        <v>4</v>
      </c>
      <c r="I39" s="44">
        <f>G39/H39</f>
        <v>62.75</v>
      </c>
      <c r="J39" s="44">
        <v>2</v>
      </c>
      <c r="K39" s="44">
        <v>18</v>
      </c>
      <c r="L39" s="49">
        <v>1372863.91</v>
      </c>
      <c r="M39" s="49">
        <v>257316</v>
      </c>
      <c r="N39" s="42">
        <v>43385</v>
      </c>
      <c r="O39" s="16" t="s">
        <v>27</v>
      </c>
      <c r="P39"/>
      <c r="Q39"/>
      <c r="R39"/>
      <c r="S39"/>
      <c r="T39"/>
      <c r="U39" s="56"/>
      <c r="V39" s="57"/>
      <c r="W39" s="56"/>
      <c r="X39" s="57"/>
    </row>
    <row r="40" spans="1:25" s="24" customFormat="1" ht="25.35" customHeight="1">
      <c r="A40" s="17">
        <v>24</v>
      </c>
      <c r="B40" s="69" t="s">
        <v>35</v>
      </c>
      <c r="C40" s="51" t="s">
        <v>68</v>
      </c>
      <c r="D40" s="49">
        <v>841</v>
      </c>
      <c r="E40" s="44" t="s">
        <v>30</v>
      </c>
      <c r="F40" s="44" t="s">
        <v>30</v>
      </c>
      <c r="G40" s="49">
        <v>192</v>
      </c>
      <c r="H40" s="44">
        <v>8</v>
      </c>
      <c r="I40" s="44">
        <f>G40/H40</f>
        <v>24</v>
      </c>
      <c r="J40" s="44">
        <v>4</v>
      </c>
      <c r="K40" s="44">
        <v>1</v>
      </c>
      <c r="L40" s="49">
        <v>841</v>
      </c>
      <c r="M40" s="49">
        <v>192</v>
      </c>
      <c r="N40" s="42">
        <v>43504</v>
      </c>
      <c r="O40" s="16" t="s">
        <v>70</v>
      </c>
      <c r="P40"/>
      <c r="Q40"/>
      <c r="R40"/>
      <c r="S40"/>
      <c r="T40" s="57"/>
      <c r="U40" s="56"/>
      <c r="V40" s="57"/>
      <c r="W40" s="56"/>
      <c r="X40" s="57"/>
    </row>
    <row r="41" spans="1:25" s="24" customFormat="1" ht="25.35" customHeight="1">
      <c r="A41" s="17">
        <v>25</v>
      </c>
      <c r="B41" s="69" t="s">
        <v>35</v>
      </c>
      <c r="C41" s="51" t="s">
        <v>69</v>
      </c>
      <c r="D41" s="49">
        <v>733</v>
      </c>
      <c r="E41" s="44" t="s">
        <v>30</v>
      </c>
      <c r="F41" s="44" t="s">
        <v>30</v>
      </c>
      <c r="G41" s="49">
        <v>175</v>
      </c>
      <c r="H41" s="44">
        <v>8</v>
      </c>
      <c r="I41" s="44">
        <f>G41/H41</f>
        <v>21.875</v>
      </c>
      <c r="J41" s="44">
        <v>5</v>
      </c>
      <c r="K41" s="44">
        <v>1</v>
      </c>
      <c r="L41" s="49">
        <v>733</v>
      </c>
      <c r="M41" s="49">
        <v>175</v>
      </c>
      <c r="N41" s="42">
        <v>43504</v>
      </c>
      <c r="O41" s="16" t="s">
        <v>70</v>
      </c>
      <c r="P41"/>
      <c r="Q41"/>
      <c r="R41"/>
      <c r="S41"/>
      <c r="T41"/>
      <c r="U41" s="56"/>
      <c r="V41" s="57"/>
      <c r="W41" s="56"/>
      <c r="X41" s="57"/>
    </row>
    <row r="42" spans="1:25" s="24" customFormat="1" ht="25.35" customHeight="1">
      <c r="A42" s="17">
        <v>26</v>
      </c>
      <c r="B42" s="66">
        <v>20</v>
      </c>
      <c r="C42" s="51" t="s">
        <v>54</v>
      </c>
      <c r="D42" s="49">
        <v>262</v>
      </c>
      <c r="E42" s="44">
        <v>658</v>
      </c>
      <c r="F42" s="52">
        <f>(D42-E42)/E42</f>
        <v>-0.60182370820668696</v>
      </c>
      <c r="G42" s="49">
        <v>48</v>
      </c>
      <c r="H42" s="44">
        <v>3</v>
      </c>
      <c r="I42" s="44">
        <f>G42/H42</f>
        <v>16</v>
      </c>
      <c r="J42" s="44">
        <v>1</v>
      </c>
      <c r="K42" s="44">
        <v>4</v>
      </c>
      <c r="L42" s="49">
        <v>11708</v>
      </c>
      <c r="M42" s="49">
        <v>2430</v>
      </c>
      <c r="N42" s="42">
        <v>43483</v>
      </c>
      <c r="O42" s="16" t="s">
        <v>53</v>
      </c>
      <c r="P42"/>
      <c r="Q42"/>
      <c r="R42"/>
      <c r="S42"/>
      <c r="T42"/>
      <c r="U42" s="56"/>
      <c r="V42" s="57"/>
      <c r="W42" s="56"/>
      <c r="X42" s="57"/>
    </row>
    <row r="43" spans="1:25" s="24" customFormat="1" ht="25.35" customHeight="1">
      <c r="A43" s="17">
        <v>27</v>
      </c>
      <c r="B43" s="66">
        <v>17</v>
      </c>
      <c r="C43" s="51" t="s">
        <v>39</v>
      </c>
      <c r="D43" s="49">
        <v>255.6</v>
      </c>
      <c r="E43" s="49">
        <v>1649.13</v>
      </c>
      <c r="F43" s="52">
        <f>(D43-E43)/E43</f>
        <v>-0.84500918666205826</v>
      </c>
      <c r="G43" s="49">
        <v>52</v>
      </c>
      <c r="H43" s="44">
        <v>12</v>
      </c>
      <c r="I43" s="44">
        <f>G43/H43</f>
        <v>4.333333333333333</v>
      </c>
      <c r="J43" s="44">
        <v>1</v>
      </c>
      <c r="K43" s="44">
        <v>9</v>
      </c>
      <c r="L43" s="49">
        <v>108976.21</v>
      </c>
      <c r="M43" s="49">
        <v>22098</v>
      </c>
      <c r="N43" s="42">
        <v>43448</v>
      </c>
      <c r="O43" s="16" t="s">
        <v>38</v>
      </c>
      <c r="P43"/>
      <c r="Q43"/>
      <c r="R43"/>
      <c r="S43"/>
      <c r="T43"/>
      <c r="U43" s="56"/>
      <c r="V43" s="57"/>
      <c r="W43" s="56"/>
      <c r="X43" s="57"/>
      <c r="Y43" s="27"/>
    </row>
    <row r="44" spans="1:25" s="24" customFormat="1" ht="25.35" customHeight="1">
      <c r="A44" s="17">
        <v>28</v>
      </c>
      <c r="B44" s="66">
        <v>19</v>
      </c>
      <c r="C44" s="51" t="s">
        <v>48</v>
      </c>
      <c r="D44" s="49">
        <v>214.61</v>
      </c>
      <c r="E44" s="44">
        <v>778.82</v>
      </c>
      <c r="F44" s="52">
        <f>(D44-E44)/E44</f>
        <v>-0.7244421047225289</v>
      </c>
      <c r="G44" s="49">
        <v>35</v>
      </c>
      <c r="H44" s="44">
        <v>1</v>
      </c>
      <c r="I44" s="44">
        <f>G44/H44</f>
        <v>35</v>
      </c>
      <c r="J44" s="44">
        <v>1</v>
      </c>
      <c r="K44" s="44">
        <v>4</v>
      </c>
      <c r="L44" s="49">
        <v>31694.99</v>
      </c>
      <c r="M44" s="49">
        <v>6045</v>
      </c>
      <c r="N44" s="42">
        <v>43483</v>
      </c>
      <c r="O44" s="16" t="s">
        <v>27</v>
      </c>
      <c r="P44"/>
      <c r="Q44"/>
      <c r="R44"/>
      <c r="S44"/>
      <c r="T44"/>
      <c r="U44" s="56"/>
      <c r="V44" s="57"/>
      <c r="W44" s="56"/>
      <c r="X44" s="57"/>
      <c r="Y44" s="27"/>
    </row>
    <row r="45" spans="1:25" s="24" customFormat="1" ht="25.35" customHeight="1">
      <c r="A45" s="17">
        <v>29</v>
      </c>
      <c r="B45" s="67">
        <v>23</v>
      </c>
      <c r="C45" s="51" t="s">
        <v>43</v>
      </c>
      <c r="D45" s="49">
        <v>176</v>
      </c>
      <c r="E45" s="49">
        <v>196</v>
      </c>
      <c r="F45" s="52">
        <f>(D45-E45)/E45</f>
        <v>-0.10204081632653061</v>
      </c>
      <c r="G45" s="49">
        <v>32</v>
      </c>
      <c r="H45" s="44" t="s">
        <v>30</v>
      </c>
      <c r="I45" s="44" t="s">
        <v>30</v>
      </c>
      <c r="J45" s="44">
        <v>1</v>
      </c>
      <c r="K45" s="44">
        <v>11</v>
      </c>
      <c r="L45" s="49">
        <v>29309</v>
      </c>
      <c r="M45" s="49">
        <v>5833</v>
      </c>
      <c r="N45" s="42">
        <v>43434</v>
      </c>
      <c r="O45" s="16" t="s">
        <v>42</v>
      </c>
      <c r="P45" s="27"/>
      <c r="R45" s="43"/>
      <c r="T45" s="27"/>
      <c r="U45" s="27"/>
      <c r="V45" s="8"/>
      <c r="W45" s="27"/>
      <c r="X45" s="8"/>
      <c r="Y45" s="27"/>
    </row>
    <row r="46" spans="1:25" s="24" customFormat="1" ht="25.35" customHeight="1">
      <c r="A46" s="28"/>
      <c r="B46" s="28"/>
      <c r="C46" s="29" t="s">
        <v>80</v>
      </c>
      <c r="D46" s="30">
        <f>SUM(D35:D45)</f>
        <v>325099.63</v>
      </c>
      <c r="E46" s="30">
        <f t="shared" ref="E46:G46" si="2">SUM(E35:E45)</f>
        <v>286219.80000000005</v>
      </c>
      <c r="F46" s="58">
        <f>(D46-E46)/E46</f>
        <v>0.13583906494239725</v>
      </c>
      <c r="G46" s="30">
        <f t="shared" si="2"/>
        <v>58037</v>
      </c>
      <c r="H46" s="30"/>
      <c r="I46" s="32"/>
      <c r="J46" s="31"/>
      <c r="K46" s="33"/>
      <c r="L46" s="34"/>
      <c r="M46" s="38"/>
      <c r="N46" s="35"/>
      <c r="O46" s="39"/>
      <c r="P46" s="23"/>
      <c r="Q46" s="21"/>
      <c r="R46" s="22"/>
      <c r="S46" s="21"/>
      <c r="T46" s="21"/>
      <c r="U46" s="21"/>
      <c r="W46" s="21"/>
      <c r="X46" s="21"/>
      <c r="Y46" s="21"/>
    </row>
    <row r="47" spans="1:25" ht="23.25" customHeight="1"/>
    <row r="50" s="24" customFormat="1"/>
    <row r="51" s="24" customFormat="1"/>
    <row r="71" spans="16:18">
      <c r="P71" s="14"/>
      <c r="R71" s="12"/>
    </row>
    <row r="72" spans="16:18" ht="12" customHeight="1"/>
  </sheetData>
  <sortState xmlns:xlrd2="http://schemas.microsoft.com/office/spreadsheetml/2017/richdata2" ref="B13:O45">
    <sortCondition descending="1" ref="D13:D45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2019-02-11T14:05:02Z</dcterms:modified>
</cp:coreProperties>
</file>