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Vasaris\Savaitės\"/>
    </mc:Choice>
  </mc:AlternateContent>
  <xr:revisionPtr revIDLastSave="0" documentId="8_{5FA04CF7-4401-4917-A249-9A572706AB3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  <c r="E47" i="1"/>
  <c r="G47" i="1"/>
  <c r="D47" i="1"/>
  <c r="F35" i="1"/>
  <c r="E35" i="1"/>
  <c r="G35" i="1"/>
  <c r="D35" i="1"/>
  <c r="F23" i="1"/>
  <c r="E23" i="1"/>
  <c r="G23" i="1"/>
  <c r="D23" i="1"/>
  <c r="I46" i="1"/>
  <c r="I31" i="1"/>
  <c r="I17" i="1"/>
  <c r="I43" i="1"/>
  <c r="I30" i="1"/>
  <c r="I20" i="1"/>
  <c r="I16" i="1"/>
  <c r="F18" i="1" l="1"/>
  <c r="F17" i="1"/>
  <c r="F19" i="1"/>
  <c r="F21" i="1"/>
  <c r="F27" i="1"/>
  <c r="F25" i="1"/>
  <c r="F26" i="1"/>
  <c r="F28" i="1"/>
  <c r="F32" i="1"/>
  <c r="F29" i="1"/>
  <c r="F39" i="1"/>
  <c r="F34" i="1"/>
  <c r="F41" i="1"/>
  <c r="F44" i="1"/>
  <c r="F38" i="1"/>
  <c r="F33" i="1"/>
  <c r="F37" i="1"/>
  <c r="F40" i="1"/>
  <c r="F45" i="1"/>
  <c r="F42" i="1"/>
  <c r="F13" i="1"/>
  <c r="F15" i="1"/>
  <c r="I37" i="1" l="1"/>
  <c r="I19" i="1"/>
  <c r="I15" i="1"/>
  <c r="I13" i="1"/>
  <c r="F14" i="1" l="1"/>
  <c r="I38" i="1" l="1"/>
  <c r="I39" i="1"/>
  <c r="I26" i="1"/>
  <c r="I21" i="1"/>
  <c r="I44" i="1" l="1"/>
  <c r="I14" i="1"/>
  <c r="I29" i="1" l="1"/>
  <c r="I18" i="1"/>
  <c r="I34" i="1"/>
  <c r="I28" i="1"/>
  <c r="I40" i="1" l="1"/>
  <c r="I33" i="1" l="1"/>
  <c r="I41" i="1" l="1"/>
  <c r="I45" i="1"/>
  <c r="I27" i="1"/>
</calcChain>
</file>

<file path=xl/sharedStrings.xml><?xml version="1.0" encoding="utf-8"?>
<sst xmlns="http://schemas.openxmlformats.org/spreadsheetml/2006/main" count="145" uniqueCount="82">
  <si>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</si>
  <si>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</si>
  <si>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</si>
  <si>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</si>
  <si>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</si>
  <si>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</si>
  <si>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</si>
  <si>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</si>
  <si>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</si>
  <si>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</si>
  <si>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</si>
  <si>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</si>
  <si>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</si>
  <si>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</si>
  <si>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</si>
  <si>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</si>
  <si>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</si>
  <si>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</si>
  <si>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</si>
  <si>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</si>
  <si>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</si>
  <si>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</si>
  <si>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</si>
  <si>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</si>
  <si>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</si>
  <si>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</si>
  <si>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</si>
  <si>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</si>
  <si>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</si>
  <si>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</si>
  <si>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</si>
  <si>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</si>
  <si>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</si>
  <si>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P</t>
  </si>
  <si>
    <t>Pre-view</t>
  </si>
  <si>
    <t>ACME Film / WB</t>
  </si>
  <si>
    <t>Theatrical Film Distribution /
20th Century Fox</t>
  </si>
  <si>
    <t>Tarp pilkų debesų</t>
  </si>
  <si>
    <t>Bohemijos rapsodija (Bohemian Rhapsody)</t>
  </si>
  <si>
    <t xml:space="preserve">Theatrical Film Distribution </t>
  </si>
  <si>
    <t>Drąsusis elniukas Eliotas (Elliot The Littlest Reindeer)</t>
  </si>
  <si>
    <t>Grinčas (The Grinch)</t>
  </si>
  <si>
    <t>NCG Distribution  /
Universal Pictures International</t>
  </si>
  <si>
    <t>ACME Film / SONY</t>
  </si>
  <si>
    <t>Total (30)</t>
  </si>
  <si>
    <t>Žmogus-voras: Į naują visatą (Spiderman into the Spiderverse)</t>
  </si>
  <si>
    <t>Akvamenas (Aquaman)</t>
  </si>
  <si>
    <t>Sniego karalienė: Veidrodžių šalis (Snow Queen 4)</t>
  </si>
  <si>
    <t>Theatrical Film Distribution /
WDSMP</t>
  </si>
  <si>
    <t>Garsų pasaulio įrašai</t>
  </si>
  <si>
    <t>Šaltasis karas (Zimna wojna)</t>
  </si>
  <si>
    <t>Tarp mūsų mergaičių</t>
  </si>
  <si>
    <t>Vabalo filmai</t>
  </si>
  <si>
    <t>Ralfas griovėjas 2 (Ralph Breaks the Internet: Wreck-It Ralph 2)</t>
  </si>
  <si>
    <t>Pabėgimo kambarys (Escape Room)</t>
  </si>
  <si>
    <t>Silvio (Loro)</t>
  </si>
  <si>
    <t>A-one Films</t>
  </si>
  <si>
    <t>Žalioji knyga (Green Book)</t>
  </si>
  <si>
    <t>Prie amžinybės vartų (At Eternity's Gate)</t>
  </si>
  <si>
    <t>Favoritė (The Favourite)</t>
  </si>
  <si>
    <t>Stiklas (Glass)</t>
  </si>
  <si>
    <t>T-34</t>
  </si>
  <si>
    <t>Geroji pusė (Upside)</t>
  </si>
  <si>
    <t>Ekstazė (Climax)</t>
  </si>
  <si>
    <t>VLG Film</t>
  </si>
  <si>
    <t>Belos kelionė namo (Dogs Way Home)</t>
  </si>
  <si>
    <t>Ir visi jų vyrai</t>
  </si>
  <si>
    <t>Laisvo elgesio močiutė 2: Pagyvenę keršytojai (Бабушка легкого поведения 2. Престарелые Мстители)</t>
  </si>
  <si>
    <t>January 25 - 31</t>
  </si>
  <si>
    <t>Sausio 25 - 31 d.</t>
  </si>
  <si>
    <t>Apgaulinga ramybė (Serenity)</t>
  </si>
  <si>
    <t>February 1 - 7 Lithuanian top</t>
  </si>
  <si>
    <t>Vasario 1 - 7 d. Lietuvos kino teatruose rodytų filmų topas</t>
  </si>
  <si>
    <t>February 1 - 7</t>
  </si>
  <si>
    <t>Vasario 1 - 7 d.</t>
  </si>
  <si>
    <t>Marija, Škotijos karalienė (Mary Queen of Scots)</t>
  </si>
  <si>
    <t>Trys didvyriai ir sosto paveldėtoja (Три богатыря и Наследница престола)</t>
  </si>
  <si>
    <t>Dogman</t>
  </si>
  <si>
    <t>Šaltas kraujas (Hard Powder (Cold Pursuit))</t>
  </si>
  <si>
    <t>Taip gimė žvaigždė (Star ir Born)</t>
  </si>
  <si>
    <t>Alita. Kovos angelas (Alita: Battle Angel)</t>
  </si>
  <si>
    <t>Per tave vienos bėdos (En liberte!)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</si>
</sst>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90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8" fontId="11" fillId="0" borderId="0" xfId="0" applyNumberFormat="1" applyFont="1"/>
    <xf numFmtId="4" fontId="22" fillId="0" borderId="0" xfId="0" applyNumberFormat="1" applyFont="1"/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0" fontId="22" fillId="0" borderId="0" xfId="0" applyFont="1" applyAlignment="1">
      <alignment wrapText="1"/>
    </xf>
    <xf numFmtId="10" fontId="28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6" fontId="11" fillId="0" borderId="0" xfId="0" applyNumberFormat="1" applyFont="1"/>
    <xf numFmtId="10" fontId="14" fillId="2" borderId="8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8" fontId="0" fillId="0" borderId="0" xfId="0" applyNumberFormat="1"/>
  </cellXfs>
  <cellStyles count="29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3"/>
  <sheetViews>
    <sheetView tabSelected="1" zoomScale="60" zoomScaleNormal="60" workbookViewId="0">
      <selection activeCell="T39" sqref="T39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8.42578125" style="1" customWidth="1"/>
    <col min="17" max="17" width="7.140625" style="1" customWidth="1"/>
    <col min="18" max="18" width="4.85546875" style="1" customWidth="1"/>
    <col min="19" max="19" width="6.85546875" style="1" bestFit="1" customWidth="1"/>
    <col min="20" max="22" width="12.5703125" style="1" bestFit="1" customWidth="1"/>
    <col min="23" max="24" width="13.7109375" style="1" bestFit="1" customWidth="1"/>
    <col min="25" max="25" width="12" style="1" bestFit="1" customWidth="1"/>
    <col min="26" max="16384" width="8.85546875" style="1"/>
  </cols>
  <sheetData>
    <row r="1" spans="1:25" ht="19.5" customHeight="1">
      <c r="E1" s="2" t="s">
        <v>71</v>
      </c>
      <c r="F1" s="2"/>
      <c r="G1" s="2"/>
      <c r="H1" s="2"/>
      <c r="I1" s="2"/>
    </row>
    <row r="2" spans="1:25" ht="19.5" customHeight="1">
      <c r="E2" s="2" t="s">
        <v>72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84"/>
      <c r="B5" s="84"/>
      <c r="C5" s="81" t="s">
        <v>0</v>
      </c>
      <c r="D5" s="3"/>
      <c r="E5" s="3"/>
      <c r="F5" s="81" t="s">
        <v>3</v>
      </c>
      <c r="G5" s="3"/>
      <c r="H5" s="81" t="s">
        <v>5</v>
      </c>
      <c r="I5" s="81" t="s">
        <v>6</v>
      </c>
      <c r="J5" s="81" t="s">
        <v>7</v>
      </c>
      <c r="K5" s="81" t="s">
        <v>8</v>
      </c>
      <c r="L5" s="81" t="s">
        <v>10</v>
      </c>
      <c r="M5" s="81" t="s">
        <v>9</v>
      </c>
      <c r="N5" s="81" t="s">
        <v>11</v>
      </c>
      <c r="O5" s="81" t="s">
        <v>12</v>
      </c>
    </row>
    <row r="6" spans="1:25">
      <c r="A6" s="85"/>
      <c r="B6" s="85"/>
      <c r="C6" s="82"/>
      <c r="D6" s="55" t="s">
        <v>73</v>
      </c>
      <c r="E6" s="55" t="s">
        <v>68</v>
      </c>
      <c r="F6" s="82"/>
      <c r="G6" s="55" t="s">
        <v>73</v>
      </c>
      <c r="H6" s="82"/>
      <c r="I6" s="82"/>
      <c r="J6" s="82"/>
      <c r="K6" s="82"/>
      <c r="L6" s="82"/>
      <c r="M6" s="82"/>
      <c r="N6" s="82"/>
      <c r="O6" s="82"/>
    </row>
    <row r="7" spans="1:25">
      <c r="A7" s="85"/>
      <c r="B7" s="85"/>
      <c r="C7" s="82"/>
      <c r="D7" s="4" t="s">
        <v>1</v>
      </c>
      <c r="E7" s="4" t="s">
        <v>1</v>
      </c>
      <c r="F7" s="82"/>
      <c r="G7" s="4" t="s">
        <v>4</v>
      </c>
      <c r="H7" s="82"/>
      <c r="I7" s="82"/>
      <c r="J7" s="82"/>
      <c r="K7" s="82"/>
      <c r="L7" s="82"/>
      <c r="M7" s="82"/>
      <c r="N7" s="82"/>
      <c r="O7" s="82"/>
    </row>
    <row r="8" spans="1:25" ht="18" customHeight="1" thickBot="1">
      <c r="A8" s="86"/>
      <c r="B8" s="86"/>
      <c r="C8" s="83"/>
      <c r="D8" s="5" t="s">
        <v>2</v>
      </c>
      <c r="E8" s="5" t="s">
        <v>2</v>
      </c>
      <c r="F8" s="83"/>
      <c r="G8" s="6"/>
      <c r="H8" s="83"/>
      <c r="I8" s="83"/>
      <c r="J8" s="83"/>
      <c r="K8" s="83"/>
      <c r="L8" s="83"/>
      <c r="M8" s="83"/>
      <c r="N8" s="83"/>
      <c r="O8" s="83"/>
    </row>
    <row r="9" spans="1:25" ht="15" customHeight="1">
      <c r="A9" s="84"/>
      <c r="B9" s="84"/>
      <c r="C9" s="81" t="s">
        <v>13</v>
      </c>
      <c r="D9" s="3"/>
      <c r="E9" s="34"/>
      <c r="F9" s="81" t="s">
        <v>15</v>
      </c>
      <c r="G9" s="33"/>
      <c r="H9" s="7" t="s">
        <v>18</v>
      </c>
      <c r="I9" s="81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81" t="s">
        <v>26</v>
      </c>
    </row>
    <row r="10" spans="1:25">
      <c r="A10" s="85"/>
      <c r="B10" s="85"/>
      <c r="C10" s="82"/>
      <c r="D10" s="70" t="s">
        <v>74</v>
      </c>
      <c r="E10" s="80" t="s">
        <v>69</v>
      </c>
      <c r="F10" s="82"/>
      <c r="G10" s="80" t="s">
        <v>74</v>
      </c>
      <c r="H10" s="4" t="s">
        <v>17</v>
      </c>
      <c r="I10" s="82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82"/>
    </row>
    <row r="11" spans="1:25">
      <c r="A11" s="85"/>
      <c r="B11" s="85"/>
      <c r="C11" s="82"/>
      <c r="D11" s="4" t="s">
        <v>14</v>
      </c>
      <c r="E11" s="4" t="s">
        <v>14</v>
      </c>
      <c r="F11" s="82"/>
      <c r="G11" s="34" t="s">
        <v>16</v>
      </c>
      <c r="H11" s="6"/>
      <c r="I11" s="82"/>
      <c r="J11" s="6"/>
      <c r="K11" s="6"/>
      <c r="L11" s="9" t="s">
        <v>2</v>
      </c>
      <c r="M11" s="4" t="s">
        <v>17</v>
      </c>
      <c r="N11" s="6"/>
      <c r="O11" s="82"/>
    </row>
    <row r="12" spans="1:25" ht="15.75" thickBot="1">
      <c r="A12" s="85"/>
      <c r="B12" s="86"/>
      <c r="C12" s="83"/>
      <c r="D12" s="5" t="s">
        <v>2</v>
      </c>
      <c r="E12" s="5" t="s">
        <v>2</v>
      </c>
      <c r="F12" s="83"/>
      <c r="G12" s="35" t="s">
        <v>17</v>
      </c>
      <c r="H12" s="10"/>
      <c r="I12" s="83"/>
      <c r="J12" s="10"/>
      <c r="K12" s="10"/>
      <c r="L12" s="10"/>
      <c r="M12" s="10"/>
      <c r="N12" s="10"/>
      <c r="O12" s="83"/>
    </row>
    <row r="13" spans="1:25" s="36" customFormat="1" ht="25.15" customHeight="1">
      <c r="A13" s="37">
        <v>1</v>
      </c>
      <c r="B13" s="61">
        <v>1</v>
      </c>
      <c r="C13" s="40" t="s">
        <v>66</v>
      </c>
      <c r="D13" s="39">
        <v>129962.33</v>
      </c>
      <c r="E13" s="57">
        <v>136794.13</v>
      </c>
      <c r="F13" s="41">
        <f>(D13-E13)/E13</f>
        <v>-4.9942201467270582E-2</v>
      </c>
      <c r="G13" s="39">
        <v>22217</v>
      </c>
      <c r="H13" s="57">
        <v>349</v>
      </c>
      <c r="I13" s="57">
        <f>G13/H13</f>
        <v>63.659025787965618</v>
      </c>
      <c r="J13" s="57">
        <v>17</v>
      </c>
      <c r="K13" s="57">
        <v>2</v>
      </c>
      <c r="L13" s="39">
        <v>280277.78000000003</v>
      </c>
      <c r="M13" s="39">
        <v>48912</v>
      </c>
      <c r="N13" s="38">
        <v>43490</v>
      </c>
      <c r="O13" s="42" t="s">
        <v>27</v>
      </c>
      <c r="P13" s="60"/>
      <c r="Q13" s="60"/>
      <c r="R13" s="54"/>
      <c r="S13" s="54"/>
      <c r="T13" s="54"/>
      <c r="U13" s="56"/>
      <c r="V13" s="54"/>
      <c r="W13" s="60"/>
      <c r="X13" s="60"/>
      <c r="Y13" s="56"/>
    </row>
    <row r="14" spans="1:25" s="43" customFormat="1" ht="25.15" customHeight="1">
      <c r="A14" s="45">
        <v>2</v>
      </c>
      <c r="B14" s="61">
        <v>3</v>
      </c>
      <c r="C14" s="51" t="s">
        <v>57</v>
      </c>
      <c r="D14" s="67">
        <v>36468.19</v>
      </c>
      <c r="E14" s="67">
        <v>36443.629999999997</v>
      </c>
      <c r="F14" s="41">
        <f>(D14-E14)/E14</f>
        <v>6.7391749943693723E-4</v>
      </c>
      <c r="G14" s="67">
        <v>6195</v>
      </c>
      <c r="H14" s="66">
        <v>133</v>
      </c>
      <c r="I14" s="66">
        <f>G14/H14</f>
        <v>46.578947368421055</v>
      </c>
      <c r="J14" s="66">
        <v>10</v>
      </c>
      <c r="K14" s="66">
        <v>4</v>
      </c>
      <c r="L14" s="67">
        <v>167401.78</v>
      </c>
      <c r="M14" s="67">
        <v>30075</v>
      </c>
      <c r="N14" s="48">
        <v>43476</v>
      </c>
      <c r="O14" s="64" t="s">
        <v>27</v>
      </c>
      <c r="P14" s="60"/>
      <c r="Q14" s="54"/>
      <c r="R14" s="65"/>
      <c r="S14" s="60"/>
      <c r="T14" s="54"/>
      <c r="U14" s="56"/>
      <c r="V14" s="60"/>
      <c r="W14" s="56"/>
      <c r="X14" s="60"/>
      <c r="Y14" s="56"/>
    </row>
    <row r="15" spans="1:25" s="54" customFormat="1" ht="25.15" customHeight="1">
      <c r="A15" s="61">
        <v>3</v>
      </c>
      <c r="B15" s="61">
        <v>2</v>
      </c>
      <c r="C15" s="63" t="s">
        <v>65</v>
      </c>
      <c r="D15" s="67">
        <v>31599.97</v>
      </c>
      <c r="E15" s="66">
        <v>42726.18</v>
      </c>
      <c r="F15" s="41">
        <f>(D15-E15)/E15</f>
        <v>-0.26040731935314598</v>
      </c>
      <c r="G15" s="67">
        <v>6506</v>
      </c>
      <c r="H15" s="66">
        <v>199</v>
      </c>
      <c r="I15" s="66">
        <f>G15/H15</f>
        <v>32.693467336683419</v>
      </c>
      <c r="J15" s="66">
        <v>12</v>
      </c>
      <c r="K15" s="66">
        <v>2</v>
      </c>
      <c r="L15" s="67">
        <v>78391.11</v>
      </c>
      <c r="M15" s="67">
        <v>16630</v>
      </c>
      <c r="N15" s="62">
        <v>43490</v>
      </c>
      <c r="O15" s="64" t="s">
        <v>43</v>
      </c>
      <c r="P15" s="71"/>
      <c r="Q15" s="71"/>
      <c r="R15" s="71"/>
      <c r="S15" s="71"/>
      <c r="T15" s="76"/>
      <c r="U15" s="60"/>
      <c r="V15" s="72"/>
      <c r="W15" s="75"/>
      <c r="X15" s="75"/>
      <c r="Y15" s="56"/>
    </row>
    <row r="16" spans="1:25" s="54" customFormat="1" ht="25.15" customHeight="1">
      <c r="A16" s="61">
        <v>4</v>
      </c>
      <c r="B16" s="61" t="s">
        <v>32</v>
      </c>
      <c r="C16" s="63" t="s">
        <v>70</v>
      </c>
      <c r="D16" s="67">
        <v>28376.21</v>
      </c>
      <c r="E16" s="66" t="s">
        <v>30</v>
      </c>
      <c r="F16" s="66" t="s">
        <v>30</v>
      </c>
      <c r="G16" s="67">
        <v>5004</v>
      </c>
      <c r="H16" s="66">
        <v>182</v>
      </c>
      <c r="I16" s="66">
        <f>G16/H16</f>
        <v>27.494505494505493</v>
      </c>
      <c r="J16" s="66">
        <v>14</v>
      </c>
      <c r="K16" s="66">
        <v>1</v>
      </c>
      <c r="L16" s="67">
        <v>29930.41</v>
      </c>
      <c r="M16" s="67">
        <v>5290</v>
      </c>
      <c r="N16" s="62">
        <v>43497</v>
      </c>
      <c r="O16" s="64" t="s">
        <v>27</v>
      </c>
      <c r="P16" s="60"/>
      <c r="R16" s="65"/>
      <c r="S16"/>
      <c r="T16" s="60"/>
      <c r="U16" s="60"/>
      <c r="V16" s="60"/>
      <c r="W16" s="56"/>
      <c r="X16" s="56"/>
      <c r="Y16" s="60"/>
    </row>
    <row r="17" spans="1:25" s="54" customFormat="1" ht="25.15" customHeight="1">
      <c r="A17" s="61">
        <v>5</v>
      </c>
      <c r="B17" s="61">
        <v>5</v>
      </c>
      <c r="C17" s="63" t="s">
        <v>53</v>
      </c>
      <c r="D17" s="67">
        <v>25698.38</v>
      </c>
      <c r="E17" s="67">
        <v>30905.21</v>
      </c>
      <c r="F17" s="41">
        <f>(D17-E17)/E17</f>
        <v>-0.16847741853234449</v>
      </c>
      <c r="G17" s="67">
        <v>5195</v>
      </c>
      <c r="H17" s="66">
        <v>202</v>
      </c>
      <c r="I17" s="66">
        <f>G17/H17</f>
        <v>25.717821782178216</v>
      </c>
      <c r="J17" s="66">
        <v>19</v>
      </c>
      <c r="K17" s="66">
        <v>4</v>
      </c>
      <c r="L17" s="67">
        <v>243918</v>
      </c>
      <c r="M17" s="67">
        <v>49122</v>
      </c>
      <c r="N17" s="62">
        <v>43476</v>
      </c>
      <c r="O17" s="64" t="s">
        <v>48</v>
      </c>
      <c r="P17" s="60"/>
      <c r="R17" s="65"/>
      <c r="S17" s="56"/>
      <c r="T17" s="60"/>
      <c r="U17" s="60"/>
      <c r="V17" s="60"/>
      <c r="W17" s="56"/>
      <c r="X17" s="56"/>
      <c r="Y17" s="60"/>
    </row>
    <row r="18" spans="1:25" s="54" customFormat="1" ht="25.35" customHeight="1">
      <c r="A18" s="61">
        <v>6</v>
      </c>
      <c r="B18" s="61">
        <v>4</v>
      </c>
      <c r="C18" s="63" t="s">
        <v>38</v>
      </c>
      <c r="D18" s="67">
        <v>24224.25</v>
      </c>
      <c r="E18" s="67">
        <v>33562.769999999997</v>
      </c>
      <c r="F18" s="41">
        <f>(D18-E18)/E18</f>
        <v>-0.278240443205373</v>
      </c>
      <c r="G18" s="67">
        <v>3997</v>
      </c>
      <c r="H18" s="66">
        <v>99</v>
      </c>
      <c r="I18" s="66">
        <f>G18/H18</f>
        <v>40.373737373737377</v>
      </c>
      <c r="J18" s="66">
        <v>9</v>
      </c>
      <c r="K18" s="66">
        <v>14</v>
      </c>
      <c r="L18" s="67">
        <v>1177435</v>
      </c>
      <c r="M18" s="67">
        <v>199963</v>
      </c>
      <c r="N18" s="62">
        <v>43406</v>
      </c>
      <c r="O18" s="64" t="s">
        <v>36</v>
      </c>
      <c r="P18" s="60"/>
      <c r="R18" s="65"/>
      <c r="S18" s="56"/>
      <c r="T18" s="60"/>
      <c r="U18" s="60"/>
      <c r="V18" s="60"/>
      <c r="W18" s="56"/>
      <c r="X18" s="56"/>
      <c r="Y18" s="60"/>
    </row>
    <row r="19" spans="1:25" s="54" customFormat="1" ht="25.35" customHeight="1">
      <c r="A19" s="61">
        <v>7</v>
      </c>
      <c r="B19" s="61">
        <v>6</v>
      </c>
      <c r="C19" s="63" t="s">
        <v>67</v>
      </c>
      <c r="D19" s="67">
        <v>21732.49</v>
      </c>
      <c r="E19" s="66">
        <v>28108.95</v>
      </c>
      <c r="F19" s="41">
        <f>(D19-E19)/E19</f>
        <v>-0.22684803238826065</v>
      </c>
      <c r="G19" s="67">
        <v>3556</v>
      </c>
      <c r="H19" s="66">
        <v>81</v>
      </c>
      <c r="I19" s="66">
        <f>G19/H19</f>
        <v>43.901234567901234</v>
      </c>
      <c r="J19" s="66">
        <v>5</v>
      </c>
      <c r="K19" s="66">
        <v>2</v>
      </c>
      <c r="L19" s="67">
        <v>50312.81</v>
      </c>
      <c r="M19" s="67">
        <v>8297</v>
      </c>
      <c r="N19" s="62">
        <v>43490</v>
      </c>
      <c r="O19" s="64" t="s">
        <v>27</v>
      </c>
      <c r="P19"/>
      <c r="Q19"/>
      <c r="R19"/>
      <c r="S19" s="88"/>
      <c r="T19" s="89"/>
      <c r="U19" s="87"/>
      <c r="V19" s="87"/>
      <c r="W19" s="88"/>
      <c r="X19" s="88"/>
    </row>
    <row r="20" spans="1:25" s="54" customFormat="1" ht="25.35" customHeight="1">
      <c r="A20" s="61">
        <v>8</v>
      </c>
      <c r="B20" s="61" t="s">
        <v>32</v>
      </c>
      <c r="C20" s="63" t="s">
        <v>75</v>
      </c>
      <c r="D20" s="67">
        <v>18445</v>
      </c>
      <c r="E20" s="66" t="s">
        <v>30</v>
      </c>
      <c r="F20" s="66" t="s">
        <v>30</v>
      </c>
      <c r="G20" s="67">
        <v>3370</v>
      </c>
      <c r="H20" s="66">
        <v>181</v>
      </c>
      <c r="I20" s="66">
        <f>G20/H20</f>
        <v>18.618784530386741</v>
      </c>
      <c r="J20" s="66">
        <v>16</v>
      </c>
      <c r="K20" s="66">
        <v>1</v>
      </c>
      <c r="L20" s="67">
        <v>20579</v>
      </c>
      <c r="M20" s="67">
        <v>3649</v>
      </c>
      <c r="N20" s="62">
        <v>43497</v>
      </c>
      <c r="O20" s="64" t="s">
        <v>42</v>
      </c>
      <c r="P20" s="71"/>
      <c r="R20" s="65"/>
      <c r="T20" s="60"/>
      <c r="U20" s="56"/>
      <c r="V20" s="52"/>
      <c r="W20" s="56"/>
      <c r="X20" s="60"/>
      <c r="Y20" s="60"/>
    </row>
    <row r="21" spans="1:25" s="54" customFormat="1" ht="25.35" customHeight="1">
      <c r="A21" s="61">
        <v>9</v>
      </c>
      <c r="B21" s="61">
        <v>7</v>
      </c>
      <c r="C21" s="63" t="s">
        <v>60</v>
      </c>
      <c r="D21" s="67">
        <v>17528.21</v>
      </c>
      <c r="E21" s="66">
        <v>28060.12</v>
      </c>
      <c r="F21" s="41">
        <f>(D21-E21)/E21</f>
        <v>-0.37533374768176331</v>
      </c>
      <c r="G21" s="67">
        <v>2965</v>
      </c>
      <c r="H21" s="66">
        <v>84</v>
      </c>
      <c r="I21" s="66">
        <f>G21/H21</f>
        <v>35.297619047619051</v>
      </c>
      <c r="J21" s="66">
        <v>10</v>
      </c>
      <c r="K21" s="66">
        <v>3</v>
      </c>
      <c r="L21" s="67">
        <v>103384</v>
      </c>
      <c r="M21" s="67">
        <v>1832</v>
      </c>
      <c r="N21" s="62">
        <v>43483</v>
      </c>
      <c r="O21" s="69" t="s">
        <v>48</v>
      </c>
      <c r="P21" s="60"/>
      <c r="R21" s="65"/>
      <c r="T21" s="60"/>
      <c r="U21" s="56"/>
      <c r="V21" s="52"/>
      <c r="W21" s="56"/>
      <c r="X21" s="60"/>
      <c r="Y21" s="60"/>
    </row>
    <row r="22" spans="1:25" s="54" customFormat="1" ht="25.35" customHeight="1">
      <c r="A22" s="61">
        <v>10</v>
      </c>
      <c r="B22" s="61" t="s">
        <v>32</v>
      </c>
      <c r="C22" s="63" t="s">
        <v>76</v>
      </c>
      <c r="D22" s="67">
        <v>11608</v>
      </c>
      <c r="E22" s="66" t="s">
        <v>30</v>
      </c>
      <c r="F22" s="66" t="s">
        <v>30</v>
      </c>
      <c r="G22" s="67">
        <v>2498</v>
      </c>
      <c r="H22" s="66" t="s">
        <v>30</v>
      </c>
      <c r="I22" s="66" t="s">
        <v>30</v>
      </c>
      <c r="J22" s="66">
        <v>14</v>
      </c>
      <c r="K22" s="66">
        <v>1</v>
      </c>
      <c r="L22" s="67">
        <v>11608</v>
      </c>
      <c r="M22" s="67">
        <v>2498</v>
      </c>
      <c r="N22" s="62">
        <v>43497</v>
      </c>
      <c r="O22" s="64" t="s">
        <v>49</v>
      </c>
      <c r="P22" s="60"/>
      <c r="R22" s="65"/>
      <c r="S22" s="56"/>
      <c r="T22" s="60"/>
      <c r="U22" s="56"/>
      <c r="V22" s="60"/>
      <c r="W22" s="56"/>
      <c r="X22" s="60"/>
      <c r="Y22" s="60"/>
    </row>
    <row r="23" spans="1:25" ht="24.75" customHeight="1">
      <c r="A23" s="13"/>
      <c r="B23" s="13"/>
      <c r="C23" s="14" t="s">
        <v>29</v>
      </c>
      <c r="D23" s="47">
        <f>SUM(D13:D22)</f>
        <v>345643.03</v>
      </c>
      <c r="E23" s="59">
        <f t="shared" ref="E23:G23" si="0">SUM(E13:E22)</f>
        <v>336600.99</v>
      </c>
      <c r="F23" s="74">
        <f t="shared" ref="F22:F23" si="1">(D23-E23)/E23</f>
        <v>2.6862784925261323E-2</v>
      </c>
      <c r="G23" s="59">
        <f t="shared" si="0"/>
        <v>61503</v>
      </c>
      <c r="H23" s="59"/>
      <c r="I23" s="17"/>
      <c r="J23" s="16"/>
      <c r="K23" s="18"/>
      <c r="L23" s="19"/>
      <c r="M23" s="11"/>
      <c r="N23" s="20"/>
      <c r="O23" s="21"/>
    </row>
    <row r="24" spans="1:25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</row>
    <row r="25" spans="1:25" s="54" customFormat="1" ht="25.35" customHeight="1">
      <c r="A25" s="61">
        <v>11</v>
      </c>
      <c r="B25" s="61">
        <v>9</v>
      </c>
      <c r="C25" s="63" t="s">
        <v>61</v>
      </c>
      <c r="D25" s="67">
        <v>9690</v>
      </c>
      <c r="E25" s="66">
        <v>17632</v>
      </c>
      <c r="F25" s="41">
        <f>(D25-E25)/E25</f>
        <v>-0.45043103448275862</v>
      </c>
      <c r="G25" s="67">
        <v>1594</v>
      </c>
      <c r="H25" s="66" t="s">
        <v>30</v>
      </c>
      <c r="I25" s="66" t="s">
        <v>30</v>
      </c>
      <c r="J25" s="66">
        <v>3</v>
      </c>
      <c r="K25" s="66">
        <v>3</v>
      </c>
      <c r="L25" s="67">
        <v>69095</v>
      </c>
      <c r="M25" s="67">
        <v>12193</v>
      </c>
      <c r="N25" s="62">
        <v>43483</v>
      </c>
      <c r="O25" s="64" t="s">
        <v>49</v>
      </c>
      <c r="P25" s="71"/>
      <c r="Q25" s="71"/>
      <c r="R25" s="71"/>
      <c r="S25" s="71"/>
      <c r="T25" s="72"/>
      <c r="U25" s="60"/>
      <c r="V25" s="72"/>
      <c r="W25" s="75"/>
      <c r="X25" s="75"/>
      <c r="Y25" s="56"/>
    </row>
    <row r="26" spans="1:25" s="54" customFormat="1" ht="25.35" customHeight="1">
      <c r="A26" s="61">
        <v>12</v>
      </c>
      <c r="B26" s="61">
        <v>10</v>
      </c>
      <c r="C26" s="63" t="s">
        <v>59</v>
      </c>
      <c r="D26" s="67">
        <v>9343.93</v>
      </c>
      <c r="E26" s="66">
        <v>15472.9</v>
      </c>
      <c r="F26" s="41">
        <f>(D26-E26)/E26</f>
        <v>-0.39610997292039629</v>
      </c>
      <c r="G26" s="67">
        <v>1616</v>
      </c>
      <c r="H26" s="66">
        <v>58</v>
      </c>
      <c r="I26" s="66">
        <f>G26/H26</f>
        <v>27.862068965517242</v>
      </c>
      <c r="J26" s="66">
        <v>9</v>
      </c>
      <c r="K26" s="66">
        <v>3</v>
      </c>
      <c r="L26" s="67">
        <v>51776</v>
      </c>
      <c r="M26" s="67">
        <v>9812</v>
      </c>
      <c r="N26" s="62">
        <v>43483</v>
      </c>
      <c r="O26" s="64" t="s">
        <v>36</v>
      </c>
      <c r="P26" s="60"/>
      <c r="Q26" s="71"/>
      <c r="R26" s="71"/>
      <c r="S26" s="71"/>
      <c r="T26" s="71"/>
      <c r="U26" s="56"/>
      <c r="V26" s="72"/>
      <c r="W26" s="75"/>
      <c r="X26" s="75"/>
      <c r="Y26" s="56"/>
    </row>
    <row r="27" spans="1:25" s="54" customFormat="1" ht="25.35" customHeight="1">
      <c r="A27" s="61">
        <v>13</v>
      </c>
      <c r="B27" s="61">
        <v>8</v>
      </c>
      <c r="C27" s="63" t="s">
        <v>37</v>
      </c>
      <c r="D27" s="67">
        <v>8965</v>
      </c>
      <c r="E27" s="67">
        <v>23587</v>
      </c>
      <c r="F27" s="41">
        <f>(D27-E27)/E27</f>
        <v>-0.61991775130368421</v>
      </c>
      <c r="G27" s="66">
        <v>1793</v>
      </c>
      <c r="H27" s="68">
        <v>10</v>
      </c>
      <c r="I27" s="66">
        <f>G27/H27</f>
        <v>179.3</v>
      </c>
      <c r="J27" s="66">
        <v>1</v>
      </c>
      <c r="K27" s="66">
        <v>17</v>
      </c>
      <c r="L27" s="67">
        <v>1371608.91</v>
      </c>
      <c r="M27" s="67">
        <v>257065</v>
      </c>
      <c r="N27" s="62">
        <v>43385</v>
      </c>
      <c r="O27" s="64" t="s">
        <v>27</v>
      </c>
      <c r="P27" s="73"/>
      <c r="Q27" s="71"/>
      <c r="R27" s="71"/>
      <c r="S27" s="71"/>
      <c r="T27" s="76"/>
      <c r="U27" s="77"/>
      <c r="V27" s="72"/>
      <c r="W27" s="75"/>
      <c r="X27" s="75"/>
      <c r="Y27" s="56"/>
    </row>
    <row r="28" spans="1:25" s="54" customFormat="1" ht="25.35" customHeight="1">
      <c r="A28" s="61">
        <v>14</v>
      </c>
      <c r="B28" s="61">
        <v>11</v>
      </c>
      <c r="C28" s="63" t="s">
        <v>54</v>
      </c>
      <c r="D28" s="67">
        <v>6670.23</v>
      </c>
      <c r="E28" s="67">
        <v>11363.05</v>
      </c>
      <c r="F28" s="41">
        <f>(D28-E28)/E28</f>
        <v>-0.41298947025666527</v>
      </c>
      <c r="G28" s="67">
        <v>1109</v>
      </c>
      <c r="H28" s="66">
        <v>30</v>
      </c>
      <c r="I28" s="66">
        <f>G28/H28</f>
        <v>36.966666666666669</v>
      </c>
      <c r="J28" s="66">
        <v>3</v>
      </c>
      <c r="K28" s="66">
        <v>5</v>
      </c>
      <c r="L28" s="67">
        <v>165361.39000000001</v>
      </c>
      <c r="M28" s="67">
        <v>28367</v>
      </c>
      <c r="N28" s="62">
        <v>43469</v>
      </c>
      <c r="O28" s="64" t="s">
        <v>43</v>
      </c>
      <c r="P28" s="71"/>
      <c r="Q28" s="71"/>
      <c r="R28" s="71"/>
      <c r="S28" s="71"/>
      <c r="T28" s="71"/>
      <c r="U28" s="60"/>
      <c r="V28" s="75"/>
      <c r="W28" s="75"/>
      <c r="X28" s="72"/>
      <c r="Y28" s="56"/>
    </row>
    <row r="29" spans="1:25" s="54" customFormat="1" ht="25.35" customHeight="1">
      <c r="A29" s="61">
        <v>15</v>
      </c>
      <c r="B29" s="61">
        <v>13</v>
      </c>
      <c r="C29" s="63" t="s">
        <v>46</v>
      </c>
      <c r="D29" s="67">
        <v>6138.63</v>
      </c>
      <c r="E29" s="67">
        <v>10045.719999999999</v>
      </c>
      <c r="F29" s="41">
        <f>(D29-E29)/E29</f>
        <v>-0.38893080834425003</v>
      </c>
      <c r="G29" s="67">
        <v>920</v>
      </c>
      <c r="H29" s="66">
        <v>28</v>
      </c>
      <c r="I29" s="66">
        <f>G29/H29</f>
        <v>32.857142857142854</v>
      </c>
      <c r="J29" s="66">
        <v>5</v>
      </c>
      <c r="K29" s="66">
        <v>7</v>
      </c>
      <c r="L29" s="67">
        <v>276260.09000000003</v>
      </c>
      <c r="M29" s="67">
        <v>44510</v>
      </c>
      <c r="N29" s="62">
        <v>43455</v>
      </c>
      <c r="O29" s="64" t="s">
        <v>35</v>
      </c>
      <c r="P29" s="71"/>
      <c r="Q29" s="71"/>
      <c r="R29" s="71"/>
      <c r="S29" s="71"/>
      <c r="T29" s="71"/>
      <c r="U29" s="60"/>
      <c r="V29" s="75"/>
      <c r="W29" s="75"/>
      <c r="X29" s="72"/>
      <c r="Y29" s="56"/>
    </row>
    <row r="30" spans="1:25" s="54" customFormat="1" ht="25.35" customHeight="1">
      <c r="A30" s="61">
        <v>16</v>
      </c>
      <c r="B30" s="61" t="s">
        <v>32</v>
      </c>
      <c r="C30" s="63" t="s">
        <v>77</v>
      </c>
      <c r="D30" s="67">
        <v>5035.6000000000004</v>
      </c>
      <c r="E30" s="66" t="s">
        <v>30</v>
      </c>
      <c r="F30" s="66" t="s">
        <v>30</v>
      </c>
      <c r="G30" s="67">
        <v>943</v>
      </c>
      <c r="H30" s="66">
        <v>25</v>
      </c>
      <c r="I30" s="66">
        <f>G30/H30</f>
        <v>37.72</v>
      </c>
      <c r="J30" s="66">
        <v>8</v>
      </c>
      <c r="K30" s="66">
        <v>1</v>
      </c>
      <c r="L30" s="67">
        <v>5035.6000000000004</v>
      </c>
      <c r="M30" s="67">
        <v>943</v>
      </c>
      <c r="N30" s="62">
        <v>43497</v>
      </c>
      <c r="O30" s="64" t="s">
        <v>56</v>
      </c>
      <c r="P30" s="53"/>
      <c r="Q30" s="71"/>
      <c r="R30" s="71"/>
      <c r="S30" s="71"/>
      <c r="T30" s="71"/>
      <c r="U30" s="60"/>
      <c r="V30" s="71"/>
      <c r="W30" s="75"/>
      <c r="X30" s="72"/>
      <c r="Y30" s="56"/>
    </row>
    <row r="31" spans="1:25" s="54" customFormat="1" ht="25.35" customHeight="1">
      <c r="A31" s="61">
        <v>17</v>
      </c>
      <c r="B31" s="61" t="s">
        <v>33</v>
      </c>
      <c r="C31" s="63" t="s">
        <v>80</v>
      </c>
      <c r="D31" s="67">
        <v>4321.42</v>
      </c>
      <c r="E31" s="67" t="s">
        <v>30</v>
      </c>
      <c r="F31" s="41" t="s">
        <v>30</v>
      </c>
      <c r="G31" s="67">
        <v>670</v>
      </c>
      <c r="H31" s="66">
        <v>7</v>
      </c>
      <c r="I31" s="66">
        <f>G31/H31</f>
        <v>95.714285714285708</v>
      </c>
      <c r="J31" s="66">
        <v>7</v>
      </c>
      <c r="K31" s="66">
        <v>0</v>
      </c>
      <c r="L31" s="67">
        <v>4321</v>
      </c>
      <c r="M31" s="67">
        <v>670</v>
      </c>
      <c r="N31" s="64" t="s">
        <v>34</v>
      </c>
      <c r="O31" s="64" t="s">
        <v>36</v>
      </c>
      <c r="P31" s="71"/>
      <c r="Q31" s="71"/>
      <c r="R31" s="71"/>
      <c r="S31" s="71"/>
      <c r="T31" s="71"/>
      <c r="U31" s="60"/>
      <c r="V31" s="71"/>
      <c r="W31" s="75"/>
      <c r="X31" s="72"/>
    </row>
    <row r="32" spans="1:25" s="43" customFormat="1" ht="25.35" customHeight="1">
      <c r="A32" s="61">
        <v>18</v>
      </c>
      <c r="B32" s="61">
        <v>12</v>
      </c>
      <c r="C32" s="51" t="s">
        <v>51</v>
      </c>
      <c r="D32" s="67">
        <v>2677</v>
      </c>
      <c r="E32" s="67">
        <v>10117</v>
      </c>
      <c r="F32" s="41">
        <f>(D32-E32)/E32</f>
        <v>-0.73539586834041715</v>
      </c>
      <c r="G32" s="50">
        <v>468</v>
      </c>
      <c r="H32" s="66" t="s">
        <v>30</v>
      </c>
      <c r="I32" s="49" t="s">
        <v>30</v>
      </c>
      <c r="J32" s="49" t="s">
        <v>30</v>
      </c>
      <c r="K32" s="49">
        <v>6</v>
      </c>
      <c r="L32" s="67">
        <v>589374</v>
      </c>
      <c r="M32" s="50">
        <v>101985</v>
      </c>
      <c r="N32" s="48">
        <v>43462</v>
      </c>
      <c r="O32" s="46" t="s">
        <v>52</v>
      </c>
      <c r="P32" s="71"/>
      <c r="Q32" s="71"/>
      <c r="R32" s="71"/>
      <c r="S32" s="71"/>
      <c r="T32" s="71"/>
      <c r="U32" s="56"/>
      <c r="V32" s="71"/>
      <c r="W32" s="75"/>
      <c r="X32" s="72"/>
      <c r="Y32" s="56"/>
    </row>
    <row r="33" spans="1:25" s="43" customFormat="1" ht="25.35" customHeight="1">
      <c r="A33" s="61">
        <v>19</v>
      </c>
      <c r="B33" s="61">
        <v>22</v>
      </c>
      <c r="C33" s="51" t="s">
        <v>45</v>
      </c>
      <c r="D33" s="50">
        <v>1916.33</v>
      </c>
      <c r="E33" s="67">
        <v>1773.63</v>
      </c>
      <c r="F33" s="41">
        <f>(D33-E33)/E33</f>
        <v>8.0456464989879406E-2</v>
      </c>
      <c r="G33" s="50">
        <v>376</v>
      </c>
      <c r="H33" s="49">
        <v>16</v>
      </c>
      <c r="I33" s="49">
        <f>G33/H33</f>
        <v>23.5</v>
      </c>
      <c r="J33" s="49">
        <v>3</v>
      </c>
      <c r="K33" s="49">
        <v>8</v>
      </c>
      <c r="L33" s="50">
        <v>108720.61</v>
      </c>
      <c r="M33" s="50">
        <v>22046</v>
      </c>
      <c r="N33" s="48">
        <v>43448</v>
      </c>
      <c r="O33" s="46" t="s">
        <v>43</v>
      </c>
      <c r="P33" s="71"/>
      <c r="Q33" s="71"/>
      <c r="R33" s="71"/>
      <c r="S33" s="71"/>
      <c r="T33" s="71"/>
      <c r="U33" s="60"/>
      <c r="V33" s="71"/>
      <c r="W33" s="71"/>
      <c r="X33" s="72"/>
      <c r="Y33" s="56"/>
    </row>
    <row r="34" spans="1:25" s="54" customFormat="1" ht="25.35" customHeight="1">
      <c r="A34" s="61">
        <v>20</v>
      </c>
      <c r="B34" s="61">
        <v>15</v>
      </c>
      <c r="C34" s="63" t="s">
        <v>55</v>
      </c>
      <c r="D34" s="67">
        <v>1479</v>
      </c>
      <c r="E34" s="67">
        <v>5764</v>
      </c>
      <c r="F34" s="41">
        <f>(D34-E34)/E34</f>
        <v>-0.74340735600277585</v>
      </c>
      <c r="G34" s="67">
        <v>239</v>
      </c>
      <c r="H34" s="66">
        <v>5</v>
      </c>
      <c r="I34" s="66">
        <f>G34/H34</f>
        <v>47.8</v>
      </c>
      <c r="J34" s="66">
        <v>2</v>
      </c>
      <c r="K34" s="66">
        <v>5</v>
      </c>
      <c r="L34" s="67">
        <v>73271</v>
      </c>
      <c r="M34" s="67">
        <v>12830</v>
      </c>
      <c r="N34" s="62">
        <v>43469</v>
      </c>
      <c r="O34" s="64" t="s">
        <v>56</v>
      </c>
      <c r="P34" s="60"/>
      <c r="Q34" s="71"/>
      <c r="R34" s="71"/>
      <c r="S34" s="71"/>
      <c r="T34" s="71"/>
      <c r="U34" s="60"/>
      <c r="V34" s="71"/>
      <c r="W34" s="71"/>
      <c r="X34" s="71"/>
    </row>
    <row r="35" spans="1:25" ht="25.15" customHeight="1">
      <c r="A35" s="13"/>
      <c r="B35" s="13"/>
      <c r="C35" s="14" t="s">
        <v>31</v>
      </c>
      <c r="D35" s="47">
        <f>SUM(D23:D34)</f>
        <v>401880.17</v>
      </c>
      <c r="E35" s="59">
        <f t="shared" ref="E35:G35" si="2">SUM(E23:E34)</f>
        <v>432356.29</v>
      </c>
      <c r="F35" s="74">
        <f>(D35-E35)/E35</f>
        <v>-7.048843906029445E-2</v>
      </c>
      <c r="G35" s="59">
        <f t="shared" si="2"/>
        <v>71231</v>
      </c>
      <c r="H35" s="16"/>
      <c r="I35" s="17"/>
      <c r="J35" s="16"/>
      <c r="K35" s="18"/>
      <c r="L35" s="19"/>
      <c r="M35" s="11"/>
      <c r="N35" s="20"/>
      <c r="O35" s="21"/>
    </row>
    <row r="36" spans="1:25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5" s="54" customFormat="1" ht="25.35" customHeight="1">
      <c r="A37" s="61">
        <v>21</v>
      </c>
      <c r="B37" s="79" t="s">
        <v>33</v>
      </c>
      <c r="C37" s="63" t="s">
        <v>78</v>
      </c>
      <c r="D37" s="67">
        <v>1124.95</v>
      </c>
      <c r="E37" s="66">
        <v>1554.2</v>
      </c>
      <c r="F37" s="41">
        <f>(D37-E37)/E37</f>
        <v>-0.27618710590657575</v>
      </c>
      <c r="G37" s="67">
        <v>207</v>
      </c>
      <c r="H37" s="66">
        <v>6</v>
      </c>
      <c r="I37" s="66">
        <f>G37/H37</f>
        <v>34.5</v>
      </c>
      <c r="J37" s="66">
        <v>6</v>
      </c>
      <c r="K37" s="66">
        <v>0</v>
      </c>
      <c r="L37" s="67">
        <v>1124.95</v>
      </c>
      <c r="M37" s="67">
        <v>207</v>
      </c>
      <c r="N37" s="64" t="s">
        <v>34</v>
      </c>
      <c r="O37" s="64" t="s">
        <v>27</v>
      </c>
      <c r="P37" s="60"/>
      <c r="R37" s="65"/>
      <c r="T37" s="60"/>
      <c r="U37" s="60"/>
      <c r="V37" s="60"/>
      <c r="W37" s="56"/>
      <c r="X37" s="56"/>
      <c r="Y37" s="60"/>
    </row>
    <row r="38" spans="1:25" s="54" customFormat="1" ht="25.15" customHeight="1">
      <c r="A38" s="61">
        <v>22</v>
      </c>
      <c r="B38" s="61">
        <v>21</v>
      </c>
      <c r="C38" s="63" t="s">
        <v>63</v>
      </c>
      <c r="D38" s="67">
        <v>1066</v>
      </c>
      <c r="E38" s="66">
        <v>1777</v>
      </c>
      <c r="F38" s="41">
        <f>(D38-E38)/E38</f>
        <v>-0.4001125492402926</v>
      </c>
      <c r="G38" s="67">
        <v>215</v>
      </c>
      <c r="H38" s="66">
        <v>6</v>
      </c>
      <c r="I38" s="66">
        <f>G38/H38</f>
        <v>35.833333333333336</v>
      </c>
      <c r="J38" s="66">
        <v>2</v>
      </c>
      <c r="K38" s="66">
        <v>3</v>
      </c>
      <c r="L38" s="67">
        <v>11446</v>
      </c>
      <c r="M38" s="67">
        <v>2382</v>
      </c>
      <c r="N38" s="62">
        <v>43483</v>
      </c>
      <c r="O38" s="64" t="s">
        <v>64</v>
      </c>
      <c r="P38" s="60"/>
      <c r="R38" s="65"/>
      <c r="S38" s="60"/>
      <c r="T38" s="60"/>
      <c r="U38" s="56"/>
      <c r="V38" s="60"/>
      <c r="W38" s="56"/>
      <c r="X38" s="60"/>
    </row>
    <row r="39" spans="1:25" s="54" customFormat="1" ht="25.15" customHeight="1">
      <c r="A39" s="61">
        <v>23</v>
      </c>
      <c r="B39" s="61">
        <v>14</v>
      </c>
      <c r="C39" s="63" t="s">
        <v>62</v>
      </c>
      <c r="D39" s="67">
        <v>853.86</v>
      </c>
      <c r="E39" s="66">
        <v>6508.19</v>
      </c>
      <c r="F39" s="41">
        <f>(D39-E39)/E39</f>
        <v>-0.86880223226427011</v>
      </c>
      <c r="G39" s="67">
        <v>156</v>
      </c>
      <c r="H39" s="66">
        <v>7</v>
      </c>
      <c r="I39" s="66">
        <f>G39/H39</f>
        <v>22.285714285714285</v>
      </c>
      <c r="J39" s="66">
        <v>1</v>
      </c>
      <c r="K39" s="66">
        <v>3</v>
      </c>
      <c r="L39" s="67">
        <v>31422.38</v>
      </c>
      <c r="M39" s="67">
        <v>5996</v>
      </c>
      <c r="N39" s="62">
        <v>43483</v>
      </c>
      <c r="O39" s="64" t="s">
        <v>27</v>
      </c>
      <c r="P39" s="71"/>
      <c r="R39" s="65"/>
      <c r="S39" s="60"/>
      <c r="T39" s="60"/>
      <c r="U39" s="56"/>
      <c r="V39" s="60"/>
      <c r="W39" s="56"/>
      <c r="X39" s="60"/>
    </row>
    <row r="40" spans="1:25" s="54" customFormat="1" ht="25.35" customHeight="1">
      <c r="A40" s="61">
        <v>24</v>
      </c>
      <c r="B40" s="61">
        <v>25</v>
      </c>
      <c r="C40" s="63" t="s">
        <v>47</v>
      </c>
      <c r="D40" s="67">
        <v>701.98</v>
      </c>
      <c r="E40" s="67">
        <v>1027.55</v>
      </c>
      <c r="F40" s="41">
        <f>(D40-E40)/E40</f>
        <v>-0.31684102963359445</v>
      </c>
      <c r="G40" s="67">
        <v>154</v>
      </c>
      <c r="H40" s="66">
        <v>9</v>
      </c>
      <c r="I40" s="66">
        <f>G40/H40</f>
        <v>17.111111111111111</v>
      </c>
      <c r="J40" s="66">
        <v>2</v>
      </c>
      <c r="K40" s="66">
        <v>7</v>
      </c>
      <c r="L40" s="67">
        <v>63451.68</v>
      </c>
      <c r="M40" s="67">
        <v>15106</v>
      </c>
      <c r="N40" s="62">
        <v>43455</v>
      </c>
      <c r="O40" s="64" t="s">
        <v>27</v>
      </c>
      <c r="P40" s="60"/>
      <c r="R40" s="65"/>
      <c r="S40" s="60"/>
      <c r="T40" s="60"/>
      <c r="U40" s="60"/>
      <c r="V40" s="60"/>
      <c r="W40" s="56"/>
      <c r="X40" s="56"/>
    </row>
    <row r="41" spans="1:25" s="54" customFormat="1" ht="25.35" customHeight="1">
      <c r="A41" s="61">
        <v>25</v>
      </c>
      <c r="B41" s="61">
        <v>18</v>
      </c>
      <c r="C41" s="63" t="s">
        <v>41</v>
      </c>
      <c r="D41" s="67">
        <v>648</v>
      </c>
      <c r="E41" s="67">
        <v>2760</v>
      </c>
      <c r="F41" s="41">
        <f>(D41-E41)/E41</f>
        <v>-0.76521739130434785</v>
      </c>
      <c r="G41" s="67">
        <v>142</v>
      </c>
      <c r="H41" s="66">
        <v>15</v>
      </c>
      <c r="I41" s="66">
        <f>G41/H41</f>
        <v>9.4666666666666668</v>
      </c>
      <c r="J41" s="66">
        <v>3</v>
      </c>
      <c r="K41" s="66">
        <v>10</v>
      </c>
      <c r="L41" s="67">
        <v>735887</v>
      </c>
      <c r="M41" s="67">
        <v>149323</v>
      </c>
      <c r="N41" s="62">
        <v>43434</v>
      </c>
      <c r="O41" s="64" t="s">
        <v>42</v>
      </c>
      <c r="P41" s="60"/>
      <c r="R41" s="65"/>
      <c r="S41" s="60"/>
      <c r="T41" s="60"/>
      <c r="U41" s="60"/>
      <c r="V41" s="60"/>
      <c r="W41" s="56"/>
      <c r="X41" s="56"/>
    </row>
    <row r="42" spans="1:25" s="43" customFormat="1" ht="26.45" customHeight="1">
      <c r="A42" s="61">
        <v>26</v>
      </c>
      <c r="B42" s="61">
        <v>30</v>
      </c>
      <c r="C42" s="51" t="s">
        <v>50</v>
      </c>
      <c r="D42" s="67">
        <v>546</v>
      </c>
      <c r="E42" s="67">
        <v>587</v>
      </c>
      <c r="F42" s="41">
        <f>(D42-E42)/E42</f>
        <v>-6.9846678023850084E-2</v>
      </c>
      <c r="G42" s="50">
        <v>117</v>
      </c>
      <c r="H42" s="49" t="s">
        <v>30</v>
      </c>
      <c r="I42" s="49" t="s">
        <v>30</v>
      </c>
      <c r="J42" s="49">
        <v>3</v>
      </c>
      <c r="K42" s="49">
        <v>10</v>
      </c>
      <c r="L42" s="67">
        <v>29133</v>
      </c>
      <c r="M42" s="50">
        <v>5801</v>
      </c>
      <c r="N42" s="62">
        <v>43434</v>
      </c>
      <c r="O42" s="64" t="s">
        <v>49</v>
      </c>
      <c r="P42" s="60"/>
      <c r="Q42" s="54"/>
      <c r="R42" s="65"/>
      <c r="S42" s="60"/>
      <c r="T42" s="60"/>
      <c r="U42" s="44"/>
      <c r="V42" s="56"/>
      <c r="W42" s="56"/>
      <c r="X42" s="60"/>
    </row>
    <row r="43" spans="1:25" s="43" customFormat="1" ht="25.35" customHeight="1">
      <c r="A43" s="61">
        <v>27</v>
      </c>
      <c r="B43" s="39" t="s">
        <v>30</v>
      </c>
      <c r="C43" s="51" t="s">
        <v>79</v>
      </c>
      <c r="D43" s="67">
        <v>385.6</v>
      </c>
      <c r="E43" s="67" t="s">
        <v>30</v>
      </c>
      <c r="F43" s="78" t="s">
        <v>30</v>
      </c>
      <c r="G43" s="50">
        <v>64</v>
      </c>
      <c r="H43" s="49">
        <v>3</v>
      </c>
      <c r="I43" s="49">
        <f>G43/H43</f>
        <v>21.333333333333332</v>
      </c>
      <c r="J43" s="49">
        <v>2</v>
      </c>
      <c r="K43" s="67" t="s">
        <v>30</v>
      </c>
      <c r="L43" s="50">
        <v>555007.61</v>
      </c>
      <c r="M43" s="50">
        <v>96320</v>
      </c>
      <c r="N43" s="48">
        <v>43378</v>
      </c>
      <c r="O43" s="46" t="s">
        <v>35</v>
      </c>
      <c r="P43" s="60"/>
      <c r="Q43" s="54"/>
      <c r="R43" s="65"/>
      <c r="S43" s="60"/>
      <c r="T43" s="52"/>
      <c r="U43" s="44"/>
      <c r="V43" s="56"/>
      <c r="W43" s="56"/>
      <c r="X43" s="60"/>
    </row>
    <row r="44" spans="1:25" s="43" customFormat="1" ht="25.35" customHeight="1">
      <c r="A44" s="61">
        <v>28</v>
      </c>
      <c r="B44" s="61">
        <v>20</v>
      </c>
      <c r="C44" s="51" t="s">
        <v>58</v>
      </c>
      <c r="D44" s="67">
        <v>224.5</v>
      </c>
      <c r="E44" s="67">
        <v>1998.68</v>
      </c>
      <c r="F44" s="41">
        <f>(D44-E44)/E44</f>
        <v>-0.88767586607160731</v>
      </c>
      <c r="G44" s="50">
        <v>121</v>
      </c>
      <c r="H44" s="66">
        <v>1</v>
      </c>
      <c r="I44" s="49">
        <f>G44/H44</f>
        <v>121</v>
      </c>
      <c r="J44" s="49">
        <v>1</v>
      </c>
      <c r="K44" s="49">
        <v>4</v>
      </c>
      <c r="L44" s="67">
        <v>26670</v>
      </c>
      <c r="M44" s="67">
        <v>5474</v>
      </c>
      <c r="N44" s="48">
        <v>43476</v>
      </c>
      <c r="O44" s="69" t="s">
        <v>39</v>
      </c>
      <c r="P44" s="60"/>
      <c r="Q44" s="54"/>
      <c r="R44" s="65"/>
      <c r="S44" s="60"/>
      <c r="T44" s="60"/>
      <c r="U44" s="44"/>
      <c r="V44" s="56"/>
      <c r="W44" s="56"/>
      <c r="X44" s="60"/>
    </row>
    <row r="45" spans="1:25" s="43" customFormat="1" ht="25.35" customHeight="1">
      <c r="A45" s="61">
        <v>29</v>
      </c>
      <c r="B45" s="61">
        <v>28</v>
      </c>
      <c r="C45" s="51" t="s">
        <v>40</v>
      </c>
      <c r="D45" s="67">
        <v>86.3</v>
      </c>
      <c r="E45" s="67">
        <v>600</v>
      </c>
      <c r="F45" s="41">
        <f>(D45-E45)/E45</f>
        <v>-0.85616666666666674</v>
      </c>
      <c r="G45" s="50">
        <v>26</v>
      </c>
      <c r="H45" s="66">
        <v>2</v>
      </c>
      <c r="I45" s="49">
        <f>G45/H45</f>
        <v>13</v>
      </c>
      <c r="J45" s="49">
        <v>1</v>
      </c>
      <c r="K45" s="49">
        <v>11</v>
      </c>
      <c r="L45" s="67">
        <v>77848</v>
      </c>
      <c r="M45" s="50">
        <v>17899</v>
      </c>
      <c r="N45" s="48">
        <v>43427</v>
      </c>
      <c r="O45" s="69" t="s">
        <v>39</v>
      </c>
      <c r="P45" s="73"/>
      <c r="Q45" s="54"/>
      <c r="R45" s="65"/>
      <c r="S45" s="60"/>
      <c r="T45" s="60"/>
      <c r="U45" s="44"/>
      <c r="V45" s="56"/>
      <c r="W45" s="56"/>
      <c r="X45" s="60"/>
    </row>
    <row r="46" spans="1:25" s="54" customFormat="1" ht="25.35" customHeight="1">
      <c r="A46" s="61">
        <v>30</v>
      </c>
      <c r="B46" s="39" t="s">
        <v>30</v>
      </c>
      <c r="C46" s="63" t="s">
        <v>81</v>
      </c>
      <c r="D46" s="67">
        <v>38</v>
      </c>
      <c r="E46" s="67" t="s">
        <v>30</v>
      </c>
      <c r="F46" s="67" t="s">
        <v>30</v>
      </c>
      <c r="G46" s="67">
        <v>8</v>
      </c>
      <c r="H46" s="66">
        <v>1</v>
      </c>
      <c r="I46" s="66">
        <f>G46/H46</f>
        <v>8</v>
      </c>
      <c r="J46" s="66">
        <v>1</v>
      </c>
      <c r="K46" s="67" t="s">
        <v>30</v>
      </c>
      <c r="L46" s="67">
        <v>6320</v>
      </c>
      <c r="M46" s="67">
        <v>1244</v>
      </c>
      <c r="N46" s="62">
        <v>43448</v>
      </c>
      <c r="O46" s="64" t="s">
        <v>49</v>
      </c>
      <c r="P46" s="60"/>
      <c r="R46" s="65"/>
      <c r="S46"/>
      <c r="T46" s="60"/>
      <c r="U46" s="60"/>
      <c r="V46" s="60"/>
      <c r="W46" s="56"/>
      <c r="X46" s="56"/>
      <c r="Y46" s="60"/>
    </row>
    <row r="47" spans="1:25" ht="25.15" customHeight="1">
      <c r="A47" s="13"/>
      <c r="B47" s="13"/>
      <c r="C47" s="58" t="s">
        <v>44</v>
      </c>
      <c r="D47" s="15">
        <f>SUM(D35:D46)</f>
        <v>407555.35999999993</v>
      </c>
      <c r="E47" s="59">
        <f t="shared" ref="E47:G47" si="3">SUM(E35:E46)</f>
        <v>449168.91</v>
      </c>
      <c r="F47" s="74">
        <f t="shared" ref="F46:F47" si="4">(D47-E47)/E47</f>
        <v>-9.2645659736334041E-2</v>
      </c>
      <c r="G47" s="59">
        <f t="shared" si="3"/>
        <v>72441</v>
      </c>
      <c r="H47" s="16"/>
      <c r="I47" s="17"/>
      <c r="J47" s="16"/>
      <c r="K47" s="18"/>
      <c r="L47" s="19"/>
      <c r="M47" s="31"/>
      <c r="N47" s="20"/>
      <c r="O47" s="32"/>
    </row>
    <row r="49" spans="2:2">
      <c r="B49" s="12"/>
    </row>
    <row r="55" spans="2:2" ht="17.45" customHeight="1"/>
    <row r="73" ht="12" customHeight="1"/>
  </sheetData>
  <sortState xmlns:xlrd2="http://schemas.microsoft.com/office/spreadsheetml/2017/richdata2" ref="B13:O46">
    <sortCondition descending="1" ref="D13:D46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2019-02-08T13:37:00Z</dcterms:modified>
</cp:coreProperties>
</file>