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Spalis\"/>
    </mc:Choice>
  </mc:AlternateContent>
  <xr:revisionPtr revIDLastSave="0" documentId="13_ncr:1_{20280379-E110-4871-B5F9-F8800A082B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E45" i="1"/>
  <c r="E35" i="1"/>
  <c r="D35" i="1"/>
  <c r="D45" i="1" s="1"/>
  <c r="F45" i="1" s="1"/>
  <c r="F23" i="1"/>
  <c r="E23" i="1"/>
  <c r="G23" i="1"/>
  <c r="G35" i="1" s="1"/>
  <c r="G45" i="1" s="1"/>
  <c r="I20" i="1"/>
  <c r="I40" i="1"/>
  <c r="F35" i="1" l="1"/>
  <c r="F44" i="1"/>
  <c r="I15" i="1"/>
  <c r="I27" i="1"/>
  <c r="I17" i="1"/>
  <c r="I18" i="1"/>
  <c r="I19" i="1"/>
  <c r="I16" i="1"/>
  <c r="F13" i="1"/>
  <c r="F14" i="1"/>
  <c r="F16" i="1"/>
  <c r="F22" i="1"/>
  <c r="F21" i="1"/>
  <c r="F39" i="1"/>
  <c r="F28" i="1"/>
  <c r="F25" i="1"/>
  <c r="F37" i="1"/>
  <c r="F31" i="1"/>
  <c r="F41" i="1"/>
  <c r="F32" i="1"/>
  <c r="F29" i="1"/>
  <c r="F33" i="1"/>
  <c r="F30" i="1"/>
  <c r="F42" i="1"/>
  <c r="I42" i="1" l="1"/>
  <c r="F38" i="1"/>
  <c r="F26" i="1"/>
  <c r="F34" i="1"/>
  <c r="I22" i="1" l="1"/>
  <c r="I38" i="1"/>
  <c r="I21" i="1"/>
  <c r="I37" i="1"/>
  <c r="I32" i="1"/>
  <c r="F43" i="1"/>
  <c r="I14" i="1" l="1"/>
  <c r="I34" i="1" l="1"/>
  <c r="I29" i="1"/>
  <c r="I31" i="1" l="1"/>
  <c r="I26" i="1"/>
  <c r="I43" i="1"/>
  <c r="I28" i="1" l="1"/>
  <c r="I44" i="1" l="1"/>
  <c r="I25" i="1" l="1"/>
  <c r="I30" i="1" l="1"/>
</calcChain>
</file>

<file path=xl/sharedStrings.xml><?xml version="1.0" encoding="utf-8"?>
<sst xmlns="http://schemas.openxmlformats.org/spreadsheetml/2006/main" count="137" uniqueCount="79">
  <si>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</si>
  <si>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</si>
  <si>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</si>
  <si>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</si>
  <si>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</si>
  <si>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</si>
  <si>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</si>
  <si>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</si>
  <si>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</si>
  <si>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</si>
  <si>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</si>
  <si>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</si>
  <si>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</si>
  <si>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</si>
  <si>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</si>
  <si>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</si>
  <si>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</si>
  <si>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</si>
  <si>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</si>
  <si>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</si>
  <si>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</si>
  <si>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</si>
  <si>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</si>
  <si>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</si>
  <si>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</si>
  <si>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</si>
  <si>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</si>
  <si>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</si>
  <si>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</si>
  <si>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</si>
  <si>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</si>
  <si>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N</t>
  </si>
  <si>
    <t>Garsų pasaulio įrašai</t>
  </si>
  <si>
    <t>Total (20)</t>
  </si>
  <si>
    <t>Theatrical Film Distribution /
WDSMP</t>
  </si>
  <si>
    <t>ACME Film / SONY</t>
  </si>
  <si>
    <t>NCG Distribution/Universal Pictures International</t>
  </si>
  <si>
    <t>Vieną kartą Holivude (Once Upon a Time in Hollywood)</t>
  </si>
  <si>
    <t>VLG Film</t>
  </si>
  <si>
    <t>Piktieji paukščiai. Filmas 2 (Angry Birds 2)</t>
  </si>
  <si>
    <t>Theatrical Film Distribution  / 20th Century Fox</t>
  </si>
  <si>
    <t>ACME Film / WB</t>
  </si>
  <si>
    <t>Gimtinė (Motherland)</t>
  </si>
  <si>
    <t>Šuns tikslas 2 (Molly and Max (A Dog's Journey))</t>
  </si>
  <si>
    <t>(Ne) Tikros prancūziškos vestuvės 2 (Qu'est-ce qu'on a fait au Bon Dieu? 2)</t>
  </si>
  <si>
    <t>Kino pasaka</t>
  </si>
  <si>
    <t>Medaus šalis (Honeyland)</t>
  </si>
  <si>
    <t>Ad Astra</t>
  </si>
  <si>
    <t>Nematoma</t>
  </si>
  <si>
    <t>Aferistės (Hustlers)</t>
  </si>
  <si>
    <t>Raudonbatė ir 7 Nykštukai (Red Shoes and the Seven Dwarfs)</t>
  </si>
  <si>
    <t>Sniego vaikis (Abominable)</t>
  </si>
  <si>
    <t>Džokeris (Joker)</t>
  </si>
  <si>
    <t>Kita tylos pusė</t>
  </si>
  <si>
    <t>Bėglys (Герой)</t>
  </si>
  <si>
    <t>Šuniškas pokštas (Trouble)</t>
  </si>
  <si>
    <t>Mažulė Džeksi (Lexi (Jexi))</t>
  </si>
  <si>
    <t>Dvynys (Gemini Man)</t>
  </si>
  <si>
    <t>NCG Distribution/Paramount Pictures</t>
  </si>
  <si>
    <t>Jie (Haunt)</t>
  </si>
  <si>
    <t>Neapolio Piranijos (La paranza dei bambini)</t>
  </si>
  <si>
    <t>Pats sau milijonierius</t>
  </si>
  <si>
    <t>Stambus planas</t>
  </si>
  <si>
    <t>October 18 - 20</t>
  </si>
  <si>
    <t>Spalio 18 - 20 d.</t>
  </si>
  <si>
    <t>October 25 - 27 Lithuanian top</t>
  </si>
  <si>
    <t>Spalio 25 - 27 d. Lietuvos kino teatruose rodytų filmų topas</t>
  </si>
  <si>
    <t>October 25 - 27</t>
  </si>
  <si>
    <t>Spalio 25 - 27 d.</t>
  </si>
  <si>
    <t>Piktadarės istorija 2 (Maleficent: Mistress of Evil)</t>
  </si>
  <si>
    <t>Kusama (Kusama: Iinfinity)</t>
  </si>
  <si>
    <t>Playmobil Filmas</t>
  </si>
  <si>
    <t>Mirties APPS'AS (Countdown)</t>
  </si>
  <si>
    <t>Zombių žemė: Kontrolinis šūvis (Zombieland: Double Ta)</t>
  </si>
  <si>
    <t>Dauntono Abatija (Downton Abbey)</t>
  </si>
  <si>
    <t>Best Film</t>
  </si>
  <si>
    <t>Aš esu Leonardo (Io, Leonardo)</t>
  </si>
  <si>
    <t>Po vedybų (After the wedding)</t>
  </si>
  <si>
    <t>Total 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</si>
</sst>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0000"/>
      <name val="Verdana"/>
      <family val="2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10" fontId="24" fillId="3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9"/>
  <sheetViews>
    <sheetView tabSelected="1" zoomScale="60" zoomScaleNormal="60" workbookViewId="0">
      <selection activeCell="D24" sqref="D2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2" style="1" bestFit="1" customWidth="1"/>
    <col min="25" max="25" width="14.85546875" style="1" customWidth="1"/>
    <col min="26" max="16384" width="8.85546875" style="1"/>
  </cols>
  <sheetData>
    <row r="1" spans="1:26" ht="19.5" customHeight="1">
      <c r="E1" s="2" t="s">
        <v>65</v>
      </c>
      <c r="F1" s="2"/>
      <c r="G1" s="2"/>
      <c r="H1" s="2"/>
      <c r="I1" s="2"/>
    </row>
    <row r="2" spans="1:26" ht="19.5" customHeight="1">
      <c r="E2" s="2" t="s">
        <v>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6"/>
      <c r="B5" s="76"/>
      <c r="C5" s="73" t="s">
        <v>0</v>
      </c>
      <c r="D5" s="3"/>
      <c r="E5" s="3"/>
      <c r="F5" s="73" t="s">
        <v>3</v>
      </c>
      <c r="G5" s="3"/>
      <c r="H5" s="73" t="s">
        <v>5</v>
      </c>
      <c r="I5" s="73" t="s">
        <v>6</v>
      </c>
      <c r="J5" s="73" t="s">
        <v>7</v>
      </c>
      <c r="K5" s="73" t="s">
        <v>8</v>
      </c>
      <c r="L5" s="73" t="s">
        <v>10</v>
      </c>
      <c r="M5" s="73" t="s">
        <v>9</v>
      </c>
      <c r="N5" s="73" t="s">
        <v>11</v>
      </c>
      <c r="O5" s="73" t="s">
        <v>12</v>
      </c>
    </row>
    <row r="6" spans="1:26">
      <c r="A6" s="77"/>
      <c r="B6" s="77"/>
      <c r="C6" s="74"/>
      <c r="D6" s="4" t="s">
        <v>67</v>
      </c>
      <c r="E6" s="4" t="s">
        <v>63</v>
      </c>
      <c r="F6" s="74"/>
      <c r="G6" s="4" t="s">
        <v>67</v>
      </c>
      <c r="H6" s="74"/>
      <c r="I6" s="74"/>
      <c r="J6" s="74"/>
      <c r="K6" s="74"/>
      <c r="L6" s="74"/>
      <c r="M6" s="74"/>
      <c r="N6" s="74"/>
      <c r="O6" s="74"/>
    </row>
    <row r="7" spans="1:26">
      <c r="A7" s="77"/>
      <c r="B7" s="77"/>
      <c r="C7" s="74"/>
      <c r="D7" s="4" t="s">
        <v>1</v>
      </c>
      <c r="E7" s="4" t="s">
        <v>1</v>
      </c>
      <c r="F7" s="74"/>
      <c r="G7" s="4" t="s">
        <v>4</v>
      </c>
      <c r="H7" s="74"/>
      <c r="I7" s="74"/>
      <c r="J7" s="74"/>
      <c r="K7" s="74"/>
      <c r="L7" s="74"/>
      <c r="M7" s="74"/>
      <c r="N7" s="74"/>
      <c r="O7" s="74"/>
    </row>
    <row r="8" spans="1:26" ht="18" customHeight="1" thickBot="1">
      <c r="A8" s="78"/>
      <c r="B8" s="78"/>
      <c r="C8" s="75"/>
      <c r="D8" s="5" t="s">
        <v>2</v>
      </c>
      <c r="E8" s="5" t="s">
        <v>2</v>
      </c>
      <c r="F8" s="75"/>
      <c r="G8" s="6"/>
      <c r="H8" s="75"/>
      <c r="I8" s="75"/>
      <c r="J8" s="75"/>
      <c r="K8" s="75"/>
      <c r="L8" s="75"/>
      <c r="M8" s="75"/>
      <c r="N8" s="75"/>
      <c r="O8" s="75"/>
      <c r="R8" s="8"/>
    </row>
    <row r="9" spans="1:26" ht="15" customHeight="1">
      <c r="A9" s="76"/>
      <c r="B9" s="76"/>
      <c r="C9" s="73" t="s">
        <v>13</v>
      </c>
      <c r="D9" s="33"/>
      <c r="E9" s="33"/>
      <c r="F9" s="73" t="s">
        <v>15</v>
      </c>
      <c r="G9" s="33"/>
      <c r="H9" s="9" t="s">
        <v>18</v>
      </c>
      <c r="I9" s="73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3" t="s">
        <v>26</v>
      </c>
      <c r="R9" s="8"/>
    </row>
    <row r="10" spans="1:26">
      <c r="A10" s="77"/>
      <c r="B10" s="77"/>
      <c r="C10" s="74"/>
      <c r="D10" s="66" t="s">
        <v>68</v>
      </c>
      <c r="E10" s="72" t="s">
        <v>64</v>
      </c>
      <c r="F10" s="74"/>
      <c r="G10" s="72" t="s">
        <v>68</v>
      </c>
      <c r="H10" s="4" t="s">
        <v>17</v>
      </c>
      <c r="I10" s="74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4"/>
      <c r="R10" s="8"/>
    </row>
    <row r="11" spans="1:26">
      <c r="A11" s="77"/>
      <c r="B11" s="77"/>
      <c r="C11" s="74"/>
      <c r="D11" s="34" t="s">
        <v>14</v>
      </c>
      <c r="E11" s="4" t="s">
        <v>14</v>
      </c>
      <c r="F11" s="74"/>
      <c r="G11" s="34" t="s">
        <v>16</v>
      </c>
      <c r="H11" s="6"/>
      <c r="I11" s="74"/>
      <c r="J11" s="6"/>
      <c r="K11" s="6"/>
      <c r="L11" s="12" t="s">
        <v>2</v>
      </c>
      <c r="M11" s="4" t="s">
        <v>17</v>
      </c>
      <c r="N11" s="6"/>
      <c r="O11" s="74"/>
      <c r="R11" s="11"/>
      <c r="T11" s="11"/>
      <c r="U11" s="7"/>
    </row>
    <row r="12" spans="1:26" ht="15.6" customHeight="1" thickBot="1">
      <c r="A12" s="77"/>
      <c r="B12" s="78"/>
      <c r="C12" s="75"/>
      <c r="D12" s="35" t="s">
        <v>2</v>
      </c>
      <c r="E12" s="5" t="s">
        <v>2</v>
      </c>
      <c r="F12" s="75"/>
      <c r="G12" s="35" t="s">
        <v>17</v>
      </c>
      <c r="H12" s="36"/>
      <c r="I12" s="75"/>
      <c r="J12" s="36"/>
      <c r="K12" s="36"/>
      <c r="L12" s="36"/>
      <c r="M12" s="36"/>
      <c r="N12" s="36"/>
      <c r="O12" s="75"/>
      <c r="R12" s="42"/>
      <c r="S12" s="40"/>
      <c r="T12" s="42"/>
      <c r="U12" s="41"/>
      <c r="V12" s="41"/>
      <c r="W12" s="41"/>
      <c r="X12" s="8"/>
      <c r="Y12" s="39"/>
    </row>
    <row r="13" spans="1:26" ht="25.35" customHeight="1">
      <c r="A13" s="13">
        <v>1</v>
      </c>
      <c r="B13" s="68">
        <v>1</v>
      </c>
      <c r="C13" s="38" t="s">
        <v>61</v>
      </c>
      <c r="D13" s="67">
        <v>196311.78</v>
      </c>
      <c r="E13" s="63">
        <v>269765.96000000002</v>
      </c>
      <c r="F13" s="65">
        <f t="shared" ref="F13:F14" si="0">(D13-E13)/E13</f>
        <v>-0.27228854226085464</v>
      </c>
      <c r="G13" s="37">
        <v>30056</v>
      </c>
      <c r="H13" s="63" t="s">
        <v>30</v>
      </c>
      <c r="I13" s="32" t="s">
        <v>30</v>
      </c>
      <c r="J13" s="63" t="s">
        <v>30</v>
      </c>
      <c r="K13" s="32">
        <v>2</v>
      </c>
      <c r="L13" s="67">
        <v>627917.61</v>
      </c>
      <c r="M13" s="37">
        <v>99846</v>
      </c>
      <c r="N13" s="31">
        <v>43756</v>
      </c>
      <c r="O13" s="44" t="s">
        <v>62</v>
      </c>
      <c r="P13" s="11"/>
      <c r="Q13" s="40"/>
      <c r="R13" s="62"/>
      <c r="S13" s="40"/>
      <c r="T13" s="42"/>
      <c r="U13" s="40"/>
      <c r="V13" s="41"/>
      <c r="W13" s="40"/>
      <c r="X13" s="42"/>
      <c r="Y13" s="41"/>
      <c r="Z13" s="41"/>
    </row>
    <row r="14" spans="1:26" s="40" customFormat="1" ht="25.35" customHeight="1">
      <c r="A14" s="43">
        <v>2</v>
      </c>
      <c r="B14" s="68">
        <v>2</v>
      </c>
      <c r="C14" s="64" t="s">
        <v>52</v>
      </c>
      <c r="D14" s="67">
        <v>62875.26</v>
      </c>
      <c r="E14" s="63">
        <v>98455.02</v>
      </c>
      <c r="F14" s="65">
        <f t="shared" si="0"/>
        <v>-0.3613808620423824</v>
      </c>
      <c r="G14" s="67">
        <v>9710</v>
      </c>
      <c r="H14" s="63">
        <v>107</v>
      </c>
      <c r="I14" s="63">
        <f>G14/H14</f>
        <v>90.747663551401871</v>
      </c>
      <c r="J14" s="63">
        <v>12</v>
      </c>
      <c r="K14" s="63">
        <v>4</v>
      </c>
      <c r="L14" s="67">
        <v>765379.62</v>
      </c>
      <c r="M14" s="67">
        <v>120396</v>
      </c>
      <c r="N14" s="61">
        <v>43742</v>
      </c>
      <c r="O14" s="44" t="s">
        <v>41</v>
      </c>
      <c r="P14" s="42"/>
      <c r="R14" s="62"/>
      <c r="T14" s="42"/>
      <c r="V14" s="41"/>
      <c r="X14" s="42"/>
      <c r="Y14" s="41"/>
      <c r="Z14" s="41"/>
    </row>
    <row r="15" spans="1:26" s="40" customFormat="1" ht="25.35" customHeight="1">
      <c r="A15" s="43">
        <v>3</v>
      </c>
      <c r="B15" s="68" t="s">
        <v>31</v>
      </c>
      <c r="C15" s="64" t="s">
        <v>69</v>
      </c>
      <c r="D15" s="67">
        <v>52777.48</v>
      </c>
      <c r="E15" s="63" t="s">
        <v>30</v>
      </c>
      <c r="F15" s="63" t="s">
        <v>30</v>
      </c>
      <c r="G15" s="67">
        <v>8608</v>
      </c>
      <c r="H15" s="63">
        <v>139</v>
      </c>
      <c r="I15" s="63">
        <f>G15/H15</f>
        <v>61.928057553956833</v>
      </c>
      <c r="J15" s="63">
        <v>23</v>
      </c>
      <c r="K15" s="63">
        <v>1</v>
      </c>
      <c r="L15" s="67">
        <v>54879</v>
      </c>
      <c r="M15" s="67">
        <v>8967</v>
      </c>
      <c r="N15" s="61">
        <v>43763</v>
      </c>
      <c r="O15" s="44" t="s">
        <v>34</v>
      </c>
      <c r="P15" s="42"/>
      <c r="R15" s="62"/>
      <c r="T15" s="42"/>
      <c r="V15" s="41"/>
      <c r="X15" s="42"/>
      <c r="Y15" s="41"/>
      <c r="Z15" s="41"/>
    </row>
    <row r="16" spans="1:26" s="40" customFormat="1" ht="25.35" customHeight="1">
      <c r="A16" s="43">
        <v>4</v>
      </c>
      <c r="B16" s="68">
        <v>3</v>
      </c>
      <c r="C16" s="64" t="s">
        <v>51</v>
      </c>
      <c r="D16" s="67">
        <v>30170</v>
      </c>
      <c r="E16" s="63">
        <v>35028.699999999997</v>
      </c>
      <c r="F16" s="65">
        <f>(D16-E16)/E16</f>
        <v>-0.13870626086608973</v>
      </c>
      <c r="G16" s="67">
        <v>6037</v>
      </c>
      <c r="H16" s="63">
        <v>96</v>
      </c>
      <c r="I16" s="63">
        <f>G16/H16</f>
        <v>62.885416666666664</v>
      </c>
      <c r="J16" s="63">
        <v>11</v>
      </c>
      <c r="K16" s="63">
        <v>4</v>
      </c>
      <c r="L16" s="67">
        <v>233031.12</v>
      </c>
      <c r="M16" s="67">
        <v>47043</v>
      </c>
      <c r="N16" s="61">
        <v>43742</v>
      </c>
      <c r="O16" s="44" t="s">
        <v>36</v>
      </c>
      <c r="P16" s="42"/>
      <c r="R16" s="62"/>
      <c r="T16" s="42"/>
      <c r="V16" s="41"/>
      <c r="W16" s="42"/>
      <c r="X16" s="42"/>
      <c r="Y16" s="41"/>
      <c r="Z16" s="41"/>
    </row>
    <row r="17" spans="1:26" s="40" customFormat="1" ht="25.35" customHeight="1">
      <c r="A17" s="43">
        <v>5</v>
      </c>
      <c r="B17" s="68" t="s">
        <v>31</v>
      </c>
      <c r="C17" s="64" t="s">
        <v>72</v>
      </c>
      <c r="D17" s="67">
        <v>24021.75</v>
      </c>
      <c r="E17" s="63" t="s">
        <v>30</v>
      </c>
      <c r="F17" s="63" t="s">
        <v>30</v>
      </c>
      <c r="G17" s="67">
        <v>3738</v>
      </c>
      <c r="H17" s="63">
        <v>58</v>
      </c>
      <c r="I17" s="63">
        <f>G17/H17</f>
        <v>64.448275862068968</v>
      </c>
      <c r="J17" s="63">
        <v>9</v>
      </c>
      <c r="K17" s="63">
        <v>1</v>
      </c>
      <c r="L17" s="67">
        <v>24021.75</v>
      </c>
      <c r="M17" s="67">
        <v>3738</v>
      </c>
      <c r="N17" s="61">
        <v>43763</v>
      </c>
      <c r="O17" s="44" t="s">
        <v>27</v>
      </c>
      <c r="P17" s="42"/>
      <c r="R17" s="62"/>
      <c r="T17" s="42"/>
      <c r="V17" s="41"/>
      <c r="W17" s="42"/>
      <c r="X17" s="42"/>
      <c r="Y17" s="41"/>
      <c r="Z17" s="41"/>
    </row>
    <row r="18" spans="1:26" s="40" customFormat="1" ht="25.35" customHeight="1">
      <c r="A18" s="43">
        <v>6</v>
      </c>
      <c r="B18" s="68" t="s">
        <v>31</v>
      </c>
      <c r="C18" s="64" t="s">
        <v>73</v>
      </c>
      <c r="D18" s="67">
        <v>16847.740000000002</v>
      </c>
      <c r="E18" s="63" t="s">
        <v>30</v>
      </c>
      <c r="F18" s="63" t="s">
        <v>30</v>
      </c>
      <c r="G18" s="67">
        <v>2732</v>
      </c>
      <c r="H18" s="63">
        <v>64</v>
      </c>
      <c r="I18" s="63">
        <f>G18/H18</f>
        <v>42.6875</v>
      </c>
      <c r="J18" s="63">
        <v>13</v>
      </c>
      <c r="K18" s="63">
        <v>1</v>
      </c>
      <c r="L18" s="67">
        <v>16847.740000000002</v>
      </c>
      <c r="M18" s="67">
        <v>2732</v>
      </c>
      <c r="N18" s="61">
        <v>43763</v>
      </c>
      <c r="O18" s="44" t="s">
        <v>35</v>
      </c>
      <c r="P18" s="42"/>
      <c r="R18" s="62"/>
      <c r="T18" s="42"/>
      <c r="V18" s="41"/>
      <c r="W18" s="42"/>
      <c r="X18" s="42"/>
      <c r="Y18" s="41"/>
      <c r="Z18" s="41"/>
    </row>
    <row r="19" spans="1:26" s="40" customFormat="1" ht="25.35" customHeight="1">
      <c r="A19" s="43">
        <v>7</v>
      </c>
      <c r="B19" s="68" t="s">
        <v>31</v>
      </c>
      <c r="C19" s="64" t="s">
        <v>71</v>
      </c>
      <c r="D19" s="67">
        <v>15188.12</v>
      </c>
      <c r="E19" s="63" t="s">
        <v>30</v>
      </c>
      <c r="F19" s="63" t="s">
        <v>30</v>
      </c>
      <c r="G19" s="67">
        <v>3368</v>
      </c>
      <c r="H19" s="63">
        <v>103</v>
      </c>
      <c r="I19" s="63">
        <f>G19/H19</f>
        <v>32.699029126213595</v>
      </c>
      <c r="J19" s="63">
        <v>14</v>
      </c>
      <c r="K19" s="63">
        <v>1</v>
      </c>
      <c r="L19" s="67">
        <v>17009.72</v>
      </c>
      <c r="M19" s="67">
        <v>3750</v>
      </c>
      <c r="N19" s="61">
        <v>43763</v>
      </c>
      <c r="O19" s="44" t="s">
        <v>27</v>
      </c>
      <c r="P19" s="42"/>
      <c r="R19" s="62"/>
      <c r="T19" s="42"/>
      <c r="V19" s="41"/>
      <c r="W19" s="42"/>
      <c r="X19" s="42"/>
      <c r="Y19" s="41"/>
      <c r="Z19" s="41"/>
    </row>
    <row r="20" spans="1:26" s="40" customFormat="1" ht="25.35" customHeight="1">
      <c r="A20" s="43">
        <v>8</v>
      </c>
      <c r="B20" s="68" t="s">
        <v>31</v>
      </c>
      <c r="C20" s="64" t="s">
        <v>76</v>
      </c>
      <c r="D20" s="67">
        <v>10994.37</v>
      </c>
      <c r="E20" s="63" t="s">
        <v>30</v>
      </c>
      <c r="F20" s="63" t="s">
        <v>30</v>
      </c>
      <c r="G20" s="67">
        <v>1874</v>
      </c>
      <c r="H20" s="63">
        <v>37</v>
      </c>
      <c r="I20" s="63">
        <f>G20/H20</f>
        <v>50.648648648648646</v>
      </c>
      <c r="J20" s="63">
        <v>13</v>
      </c>
      <c r="K20" s="63">
        <v>1</v>
      </c>
      <c r="L20" s="67">
        <v>10994.37</v>
      </c>
      <c r="M20" s="67">
        <v>1874</v>
      </c>
      <c r="N20" s="61">
        <v>43763</v>
      </c>
      <c r="O20" s="44" t="s">
        <v>75</v>
      </c>
      <c r="P20" s="42"/>
      <c r="R20" s="62"/>
      <c r="T20" s="42"/>
      <c r="V20" s="41"/>
      <c r="W20" s="42"/>
      <c r="X20" s="42"/>
      <c r="Y20" s="41"/>
      <c r="Z20" s="41"/>
    </row>
    <row r="21" spans="1:26" s="40" customFormat="1" ht="25.35" customHeight="1">
      <c r="A21" s="43">
        <v>9</v>
      </c>
      <c r="B21" s="68">
        <v>5</v>
      </c>
      <c r="C21" s="64" t="s">
        <v>55</v>
      </c>
      <c r="D21" s="67">
        <v>10163.370000000001</v>
      </c>
      <c r="E21" s="63">
        <v>11582.39</v>
      </c>
      <c r="F21" s="65">
        <f>(D21-E21)/E21</f>
        <v>-0.12251530124611576</v>
      </c>
      <c r="G21" s="67">
        <v>2183</v>
      </c>
      <c r="H21" s="63">
        <v>44</v>
      </c>
      <c r="I21" s="63">
        <f>G21/H21</f>
        <v>49.613636363636367</v>
      </c>
      <c r="J21" s="63">
        <v>11</v>
      </c>
      <c r="K21" s="63">
        <v>3</v>
      </c>
      <c r="L21" s="67">
        <v>52572.17</v>
      </c>
      <c r="M21" s="67">
        <v>11623</v>
      </c>
      <c r="N21" s="61">
        <v>43749</v>
      </c>
      <c r="O21" s="44" t="s">
        <v>27</v>
      </c>
      <c r="P21" s="42"/>
      <c r="R21" s="62"/>
      <c r="T21" s="42"/>
      <c r="V21" s="41"/>
      <c r="W21" s="42"/>
      <c r="X21" s="42"/>
      <c r="Y21" s="41"/>
      <c r="Z21" s="41"/>
    </row>
    <row r="22" spans="1:26" s="40" customFormat="1" ht="25.35" customHeight="1">
      <c r="A22" s="43">
        <v>10</v>
      </c>
      <c r="B22" s="68">
        <v>4</v>
      </c>
      <c r="C22" s="64" t="s">
        <v>57</v>
      </c>
      <c r="D22" s="67">
        <v>3830</v>
      </c>
      <c r="E22" s="63">
        <v>12345.06</v>
      </c>
      <c r="F22" s="65">
        <f>(D22-E22)/E22</f>
        <v>-0.68975444428783661</v>
      </c>
      <c r="G22" s="67">
        <v>596</v>
      </c>
      <c r="H22" s="63">
        <v>14</v>
      </c>
      <c r="I22" s="63">
        <f>G22/H22</f>
        <v>42.571428571428569</v>
      </c>
      <c r="J22" s="63">
        <v>6</v>
      </c>
      <c r="K22" s="63">
        <v>3</v>
      </c>
      <c r="L22" s="67">
        <v>74393.02</v>
      </c>
      <c r="M22" s="67">
        <v>11720</v>
      </c>
      <c r="N22" s="61">
        <v>43749</v>
      </c>
      <c r="O22" s="44" t="s">
        <v>58</v>
      </c>
      <c r="P22" s="42"/>
      <c r="R22" s="62"/>
      <c r="T22" s="42"/>
      <c r="V22" s="41"/>
      <c r="W22" s="42"/>
      <c r="X22" s="42"/>
      <c r="Y22" s="41"/>
      <c r="Z22" s="41"/>
    </row>
    <row r="23" spans="1:26" ht="25.35" customHeight="1">
      <c r="A23" s="17"/>
      <c r="B23" s="17"/>
      <c r="C23" s="18" t="s">
        <v>29</v>
      </c>
      <c r="D23" s="19">
        <f>SUM(D13:D22)</f>
        <v>423179.87</v>
      </c>
      <c r="E23" s="50">
        <f t="shared" ref="E23:G23" si="1">SUM(E13:E22)</f>
        <v>427177.13000000006</v>
      </c>
      <c r="F23" s="70">
        <f>(D23-E23)/E23</f>
        <v>-9.3573829666397795E-3</v>
      </c>
      <c r="G23" s="50">
        <f t="shared" si="1"/>
        <v>68902</v>
      </c>
      <c r="H23" s="19"/>
      <c r="I23" s="21"/>
      <c r="J23" s="20"/>
      <c r="K23" s="22"/>
      <c r="L23" s="23"/>
      <c r="M23" s="27"/>
      <c r="N23" s="24"/>
      <c r="O23" s="28"/>
      <c r="P23" s="42"/>
      <c r="Q23" s="40"/>
      <c r="R23" s="42"/>
      <c r="S23" s="40"/>
      <c r="T23" s="40"/>
      <c r="U23" s="40"/>
      <c r="V23" s="40"/>
      <c r="W23" s="40"/>
      <c r="Y23" s="40"/>
    </row>
    <row r="24" spans="1:26" ht="14.1" customHeight="1">
      <c r="A24" s="15"/>
      <c r="B24" s="25"/>
      <c r="C24" s="16"/>
      <c r="D24" s="26"/>
      <c r="E24" s="26"/>
      <c r="F24" s="29"/>
      <c r="G24" s="26"/>
      <c r="H24" s="26"/>
      <c r="I24" s="26"/>
      <c r="J24" s="26"/>
      <c r="K24" s="26"/>
      <c r="L24" s="26"/>
      <c r="M24" s="26"/>
      <c r="N24" s="30"/>
      <c r="O24" s="14"/>
      <c r="P24" s="40"/>
      <c r="Q24" s="40"/>
      <c r="R24" s="40"/>
      <c r="S24" s="40"/>
      <c r="T24" s="40"/>
      <c r="U24" s="40"/>
      <c r="V24" s="40"/>
      <c r="W24" s="40"/>
      <c r="Y24" s="40"/>
    </row>
    <row r="25" spans="1:26" s="40" customFormat="1" ht="25.35" customHeight="1">
      <c r="A25" s="43">
        <v>11</v>
      </c>
      <c r="B25" s="68">
        <v>8</v>
      </c>
      <c r="C25" s="64" t="s">
        <v>39</v>
      </c>
      <c r="D25" s="67">
        <v>3665.16</v>
      </c>
      <c r="E25" s="63">
        <v>5240.7</v>
      </c>
      <c r="F25" s="65">
        <f>(D25-E25)/E25</f>
        <v>-0.3006354113000172</v>
      </c>
      <c r="G25" s="67">
        <v>719</v>
      </c>
      <c r="H25" s="63">
        <v>18</v>
      </c>
      <c r="I25" s="63">
        <f>G25/H25</f>
        <v>39.944444444444443</v>
      </c>
      <c r="J25" s="63">
        <v>7</v>
      </c>
      <c r="K25" s="63">
        <v>10</v>
      </c>
      <c r="L25" s="67">
        <v>324907.01</v>
      </c>
      <c r="M25" s="67">
        <v>68699</v>
      </c>
      <c r="N25" s="61">
        <v>43700</v>
      </c>
      <c r="O25" s="44" t="s">
        <v>35</v>
      </c>
      <c r="P25" s="42"/>
      <c r="R25" s="62"/>
      <c r="T25" s="42"/>
      <c r="V25" s="41"/>
      <c r="W25" s="42"/>
      <c r="X25" s="42"/>
      <c r="Y25" s="41"/>
      <c r="Z25" s="41"/>
    </row>
    <row r="26" spans="1:26" s="40" customFormat="1" ht="25.35" customHeight="1">
      <c r="A26" s="43">
        <v>12</v>
      </c>
      <c r="B26" s="68">
        <v>21</v>
      </c>
      <c r="C26" s="64" t="s">
        <v>48</v>
      </c>
      <c r="D26" s="67">
        <v>2389</v>
      </c>
      <c r="E26" s="63">
        <v>484</v>
      </c>
      <c r="F26" s="65">
        <f>(D26-E26)/E26</f>
        <v>3.9359504132231407</v>
      </c>
      <c r="G26" s="67">
        <v>731</v>
      </c>
      <c r="H26" s="63">
        <v>10</v>
      </c>
      <c r="I26" s="63">
        <f>G26/H26</f>
        <v>73.099999999999994</v>
      </c>
      <c r="J26" s="63">
        <v>4</v>
      </c>
      <c r="K26" s="63">
        <v>6</v>
      </c>
      <c r="L26" s="67">
        <v>60710</v>
      </c>
      <c r="M26" s="67">
        <v>11684</v>
      </c>
      <c r="N26" s="61">
        <v>43728</v>
      </c>
      <c r="O26" s="44" t="s">
        <v>38</v>
      </c>
      <c r="P26" s="42"/>
      <c r="R26" s="62"/>
      <c r="T26" s="42"/>
      <c r="V26" s="41"/>
      <c r="W26" s="42"/>
      <c r="X26" s="42"/>
      <c r="Y26" s="41"/>
      <c r="Z26" s="41"/>
    </row>
    <row r="27" spans="1:26" s="40" customFormat="1" ht="25.35" customHeight="1">
      <c r="A27" s="43">
        <v>13</v>
      </c>
      <c r="B27" s="68" t="s">
        <v>31</v>
      </c>
      <c r="C27" s="64" t="s">
        <v>70</v>
      </c>
      <c r="D27" s="67">
        <v>2130</v>
      </c>
      <c r="E27" s="63" t="s">
        <v>30</v>
      </c>
      <c r="F27" s="63" t="s">
        <v>30</v>
      </c>
      <c r="G27" s="67">
        <v>393</v>
      </c>
      <c r="H27" s="63">
        <v>7</v>
      </c>
      <c r="I27" s="63">
        <f>G27/H27</f>
        <v>56.142857142857146</v>
      </c>
      <c r="J27" s="63">
        <v>2</v>
      </c>
      <c r="K27" s="63">
        <v>1</v>
      </c>
      <c r="L27" s="67">
        <v>6507</v>
      </c>
      <c r="M27" s="67">
        <v>1018</v>
      </c>
      <c r="N27" s="61">
        <v>43763</v>
      </c>
      <c r="O27" s="44" t="s">
        <v>45</v>
      </c>
      <c r="P27" s="42"/>
      <c r="R27" s="62"/>
      <c r="T27" s="42"/>
      <c r="V27" s="41"/>
      <c r="W27" s="41"/>
      <c r="X27" s="42"/>
      <c r="Y27" s="41"/>
      <c r="Z27" s="41"/>
    </row>
    <row r="28" spans="1:26" s="40" customFormat="1" ht="25.35" customHeight="1">
      <c r="A28" s="43">
        <v>14</v>
      </c>
      <c r="B28" s="68">
        <v>7</v>
      </c>
      <c r="C28" s="64" t="s">
        <v>43</v>
      </c>
      <c r="D28" s="67">
        <v>2086.7199999999998</v>
      </c>
      <c r="E28" s="63">
        <v>5490.71</v>
      </c>
      <c r="F28" s="65">
        <f>(D28-E28)/E28</f>
        <v>-0.61995443212262169</v>
      </c>
      <c r="G28" s="67">
        <v>407</v>
      </c>
      <c r="H28" s="63">
        <v>9</v>
      </c>
      <c r="I28" s="63">
        <f>G28/H28</f>
        <v>45.222222222222221</v>
      </c>
      <c r="J28" s="63">
        <v>5</v>
      </c>
      <c r="K28" s="63">
        <v>7</v>
      </c>
      <c r="L28" s="67">
        <v>144015.1</v>
      </c>
      <c r="M28" s="67">
        <v>28531</v>
      </c>
      <c r="N28" s="61">
        <v>43721</v>
      </c>
      <c r="O28" s="44" t="s">
        <v>27</v>
      </c>
      <c r="P28" s="42"/>
      <c r="R28" s="62"/>
      <c r="T28" s="42"/>
      <c r="V28" s="41"/>
      <c r="W28" s="8"/>
      <c r="X28" s="42"/>
      <c r="Y28" s="41"/>
      <c r="Z28" s="41"/>
    </row>
    <row r="29" spans="1:26" s="40" customFormat="1" ht="25.35" customHeight="1">
      <c r="A29" s="43">
        <v>15</v>
      </c>
      <c r="B29" s="68">
        <v>14</v>
      </c>
      <c r="C29" s="64" t="s">
        <v>50</v>
      </c>
      <c r="D29" s="67">
        <v>1699.86</v>
      </c>
      <c r="E29" s="63">
        <v>1057.67</v>
      </c>
      <c r="F29" s="65">
        <f>(D29-E29)/E29</f>
        <v>0.60717426040258282</v>
      </c>
      <c r="G29" s="67">
        <v>416</v>
      </c>
      <c r="H29" s="63">
        <v>3</v>
      </c>
      <c r="I29" s="63">
        <f>G29/H29</f>
        <v>138.66666666666666</v>
      </c>
      <c r="J29" s="63">
        <v>3</v>
      </c>
      <c r="K29" s="63">
        <v>5</v>
      </c>
      <c r="L29" s="67">
        <v>59271.12</v>
      </c>
      <c r="M29" s="67">
        <v>12514</v>
      </c>
      <c r="N29" s="61">
        <v>43735</v>
      </c>
      <c r="O29" s="44" t="s">
        <v>27</v>
      </c>
      <c r="P29" s="42"/>
      <c r="R29" s="62"/>
      <c r="T29" s="42"/>
      <c r="V29" s="41"/>
      <c r="W29" s="42"/>
      <c r="X29" s="42"/>
      <c r="Y29" s="41"/>
      <c r="Z29" s="41"/>
    </row>
    <row r="30" spans="1:26" s="40" customFormat="1" ht="25.35" customHeight="1">
      <c r="A30" s="43">
        <v>16</v>
      </c>
      <c r="B30" s="68">
        <v>17</v>
      </c>
      <c r="C30" s="64" t="s">
        <v>37</v>
      </c>
      <c r="D30" s="67">
        <v>1426</v>
      </c>
      <c r="E30" s="63">
        <v>682.8</v>
      </c>
      <c r="F30" s="65">
        <f>(D30-E30)/E30</f>
        <v>1.0884592852958408</v>
      </c>
      <c r="G30" s="67">
        <v>207</v>
      </c>
      <c r="H30" s="63">
        <v>3</v>
      </c>
      <c r="I30" s="63">
        <f>G30/H30</f>
        <v>69</v>
      </c>
      <c r="J30" s="63">
        <v>1</v>
      </c>
      <c r="K30" s="63">
        <v>11</v>
      </c>
      <c r="L30" s="67">
        <v>454526.8</v>
      </c>
      <c r="M30" s="67">
        <v>75610</v>
      </c>
      <c r="N30" s="61">
        <v>43693</v>
      </c>
      <c r="O30" s="44" t="s">
        <v>35</v>
      </c>
      <c r="P30" s="42"/>
      <c r="R30" s="62"/>
      <c r="T30" s="42"/>
      <c r="V30" s="41"/>
      <c r="W30" s="42"/>
      <c r="X30" s="42"/>
      <c r="Y30" s="41"/>
      <c r="Z30" s="41"/>
    </row>
    <row r="31" spans="1:26" s="40" customFormat="1" ht="25.35" customHeight="1">
      <c r="A31" s="43">
        <v>17</v>
      </c>
      <c r="B31" s="68">
        <v>10</v>
      </c>
      <c r="C31" s="64" t="s">
        <v>47</v>
      </c>
      <c r="D31" s="67">
        <v>1079.07</v>
      </c>
      <c r="E31" s="63">
        <v>2705.27</v>
      </c>
      <c r="F31" s="65">
        <f>(D31-E31)/E31</f>
        <v>-0.60112299326869412</v>
      </c>
      <c r="G31" s="67">
        <v>155</v>
      </c>
      <c r="H31" s="63">
        <v>2</v>
      </c>
      <c r="I31" s="63">
        <f>G31/H31</f>
        <v>77.5</v>
      </c>
      <c r="J31" s="63">
        <v>1</v>
      </c>
      <c r="K31" s="63">
        <v>6</v>
      </c>
      <c r="L31" s="67">
        <v>217470</v>
      </c>
      <c r="M31" s="67">
        <v>34867</v>
      </c>
      <c r="N31" s="61">
        <v>43728</v>
      </c>
      <c r="O31" s="44" t="s">
        <v>40</v>
      </c>
      <c r="P31" s="42"/>
      <c r="R31" s="62"/>
      <c r="T31" s="42"/>
      <c r="V31" s="41"/>
      <c r="W31" s="42"/>
      <c r="X31" s="42"/>
      <c r="Y31" s="41"/>
      <c r="Z31" s="41"/>
    </row>
    <row r="32" spans="1:26" s="40" customFormat="1" ht="25.35" customHeight="1">
      <c r="A32" s="43">
        <v>18</v>
      </c>
      <c r="B32" s="68">
        <v>12</v>
      </c>
      <c r="C32" s="64" t="s">
        <v>49</v>
      </c>
      <c r="D32" s="67">
        <v>741.25</v>
      </c>
      <c r="E32" s="63">
        <v>1915.99</v>
      </c>
      <c r="F32" s="65">
        <f>(D32-E32)/E32</f>
        <v>-0.6131242856173571</v>
      </c>
      <c r="G32" s="67">
        <v>111</v>
      </c>
      <c r="H32" s="63">
        <v>5</v>
      </c>
      <c r="I32" s="63">
        <f>G32/H32</f>
        <v>22.2</v>
      </c>
      <c r="J32" s="63">
        <v>2</v>
      </c>
      <c r="K32" s="63">
        <v>6</v>
      </c>
      <c r="L32" s="67">
        <v>172461.84</v>
      </c>
      <c r="M32" s="67">
        <v>29331</v>
      </c>
      <c r="N32" s="61">
        <v>43728</v>
      </c>
      <c r="O32" s="44" t="s">
        <v>27</v>
      </c>
      <c r="P32" s="42"/>
      <c r="R32" s="62"/>
      <c r="T32" s="42"/>
      <c r="V32" s="41"/>
      <c r="W32" s="42"/>
      <c r="X32" s="42"/>
      <c r="Y32" s="41"/>
      <c r="Z32" s="41"/>
    </row>
    <row r="33" spans="1:26" s="40" customFormat="1" ht="25.35" customHeight="1">
      <c r="A33" s="43">
        <v>19</v>
      </c>
      <c r="B33" s="69">
        <v>16</v>
      </c>
      <c r="C33" s="64" t="s">
        <v>53</v>
      </c>
      <c r="D33" s="67">
        <v>713</v>
      </c>
      <c r="E33" s="63">
        <v>902</v>
      </c>
      <c r="F33" s="65">
        <f>(D33-E33)/E33</f>
        <v>-0.20953436807095344</v>
      </c>
      <c r="G33" s="67">
        <v>171</v>
      </c>
      <c r="H33" s="63" t="s">
        <v>30</v>
      </c>
      <c r="I33" s="63" t="s">
        <v>30</v>
      </c>
      <c r="J33" s="63">
        <v>4</v>
      </c>
      <c r="K33" s="63">
        <v>4</v>
      </c>
      <c r="L33" s="67">
        <v>21320</v>
      </c>
      <c r="M33" s="67">
        <v>4519</v>
      </c>
      <c r="N33" s="61">
        <v>43742</v>
      </c>
      <c r="O33" s="44" t="s">
        <v>32</v>
      </c>
      <c r="P33" s="42"/>
      <c r="R33" s="62"/>
      <c r="T33" s="42"/>
      <c r="V33" s="41"/>
      <c r="W33" s="41"/>
      <c r="X33" s="42"/>
      <c r="Y33" s="42"/>
      <c r="Z33" s="41"/>
    </row>
    <row r="34" spans="1:26" s="40" customFormat="1" ht="25.35" customHeight="1">
      <c r="A34" s="43">
        <v>20</v>
      </c>
      <c r="B34" s="68">
        <v>23</v>
      </c>
      <c r="C34" s="64" t="s">
        <v>44</v>
      </c>
      <c r="D34" s="67">
        <v>636</v>
      </c>
      <c r="E34" s="63">
        <v>394</v>
      </c>
      <c r="F34" s="65">
        <f>(D34-E34)/E34</f>
        <v>0.6142131979695431</v>
      </c>
      <c r="G34" s="67">
        <v>134</v>
      </c>
      <c r="H34" s="63">
        <v>3</v>
      </c>
      <c r="I34" s="63">
        <f>G34/H34</f>
        <v>44.666666666666664</v>
      </c>
      <c r="J34" s="63">
        <v>1</v>
      </c>
      <c r="K34" s="63">
        <v>8</v>
      </c>
      <c r="L34" s="67">
        <v>17640.2</v>
      </c>
      <c r="M34" s="67">
        <v>2920</v>
      </c>
      <c r="N34" s="61">
        <v>43714</v>
      </c>
      <c r="O34" s="44" t="s">
        <v>45</v>
      </c>
      <c r="P34" s="42"/>
      <c r="R34" s="62"/>
      <c r="T34" s="42"/>
      <c r="U34" s="41"/>
      <c r="V34" s="41"/>
      <c r="W34" s="41"/>
      <c r="X34" s="42"/>
      <c r="Y34" s="41"/>
      <c r="Z34" s="41"/>
    </row>
    <row r="35" spans="1:26" s="40" customFormat="1" ht="25.35" customHeight="1">
      <c r="A35" s="48"/>
      <c r="B35" s="48"/>
      <c r="C35" s="49" t="s">
        <v>33</v>
      </c>
      <c r="D35" s="50">
        <f>SUM(D23:D34)</f>
        <v>439745.92999999993</v>
      </c>
      <c r="E35" s="50">
        <f t="shared" ref="E35:G35" si="2">SUM(E23:E34)</f>
        <v>446050.27000000008</v>
      </c>
      <c r="F35" s="70">
        <f>(D35-E35)/E35</f>
        <v>-1.4133698428206625E-2</v>
      </c>
      <c r="G35" s="50">
        <f t="shared" si="2"/>
        <v>72346</v>
      </c>
      <c r="H35" s="50"/>
      <c r="I35" s="52"/>
      <c r="J35" s="51"/>
      <c r="K35" s="53"/>
      <c r="L35" s="54"/>
      <c r="M35" s="58"/>
      <c r="N35" s="55"/>
      <c r="O35" s="59"/>
      <c r="R35" s="42"/>
    </row>
    <row r="36" spans="1:26" s="40" customFormat="1" ht="14.1" customHeight="1">
      <c r="A36" s="46"/>
      <c r="B36" s="56"/>
      <c r="C36" s="47"/>
      <c r="D36" s="57"/>
      <c r="E36" s="57"/>
      <c r="F36" s="71"/>
      <c r="G36" s="57"/>
      <c r="H36" s="57"/>
      <c r="I36" s="57"/>
      <c r="J36" s="57"/>
      <c r="K36" s="57"/>
      <c r="L36" s="57"/>
      <c r="M36" s="57"/>
      <c r="N36" s="60"/>
      <c r="O36" s="45"/>
    </row>
    <row r="37" spans="1:26" s="40" customFormat="1" ht="25.35" customHeight="1">
      <c r="A37" s="43">
        <v>21</v>
      </c>
      <c r="B37" s="68">
        <v>9</v>
      </c>
      <c r="C37" s="64" t="s">
        <v>56</v>
      </c>
      <c r="D37" s="67">
        <v>452.79</v>
      </c>
      <c r="E37" s="63">
        <v>3278.41</v>
      </c>
      <c r="F37" s="65">
        <f>(D37-E37)/E37</f>
        <v>-0.86188731732760704</v>
      </c>
      <c r="G37" s="67">
        <v>72</v>
      </c>
      <c r="H37" s="63">
        <v>2</v>
      </c>
      <c r="I37" s="63">
        <f>G37/H37</f>
        <v>36</v>
      </c>
      <c r="J37" s="63">
        <v>1</v>
      </c>
      <c r="K37" s="63">
        <v>3</v>
      </c>
      <c r="L37" s="67">
        <v>28453.63</v>
      </c>
      <c r="M37" s="67">
        <v>4876</v>
      </c>
      <c r="N37" s="61">
        <v>43749</v>
      </c>
      <c r="O37" s="44" t="s">
        <v>27</v>
      </c>
      <c r="P37" s="42"/>
      <c r="R37" s="62"/>
      <c r="T37" s="42"/>
      <c r="V37" s="41"/>
      <c r="W37" s="41"/>
      <c r="X37" s="42"/>
      <c r="Y37" s="41"/>
      <c r="Z37" s="41"/>
    </row>
    <row r="38" spans="1:26" s="40" customFormat="1" ht="25.35" customHeight="1">
      <c r="A38" s="43">
        <v>22</v>
      </c>
      <c r="B38" s="68">
        <v>19</v>
      </c>
      <c r="C38" s="64" t="s">
        <v>77</v>
      </c>
      <c r="D38" s="67">
        <v>443</v>
      </c>
      <c r="E38" s="63">
        <v>603</v>
      </c>
      <c r="F38" s="65">
        <f>(D38-E38)/E38</f>
        <v>-0.26533996683250416</v>
      </c>
      <c r="G38" s="67">
        <v>118</v>
      </c>
      <c r="H38" s="63">
        <v>1</v>
      </c>
      <c r="I38" s="63">
        <f>G38/H38</f>
        <v>118</v>
      </c>
      <c r="J38" s="63">
        <v>1</v>
      </c>
      <c r="K38" s="63">
        <v>3</v>
      </c>
      <c r="L38" s="67">
        <v>10097</v>
      </c>
      <c r="M38" s="67">
        <v>1691</v>
      </c>
      <c r="N38" s="61">
        <v>43749</v>
      </c>
      <c r="O38" s="44" t="s">
        <v>38</v>
      </c>
      <c r="P38" s="42"/>
      <c r="R38" s="62"/>
      <c r="T38" s="42"/>
      <c r="V38" s="41"/>
      <c r="W38" s="41"/>
      <c r="X38" s="42"/>
      <c r="Y38" s="41"/>
      <c r="Z38" s="41"/>
    </row>
    <row r="39" spans="1:26" s="40" customFormat="1" ht="25.35" customHeight="1">
      <c r="A39" s="43">
        <v>23</v>
      </c>
      <c r="B39" s="68">
        <v>6</v>
      </c>
      <c r="C39" s="64" t="s">
        <v>59</v>
      </c>
      <c r="D39" s="67">
        <v>311</v>
      </c>
      <c r="E39" s="63">
        <v>6763</v>
      </c>
      <c r="F39" s="65">
        <f>(D39-E39)/E39</f>
        <v>-0.95401449061067578</v>
      </c>
      <c r="G39" s="67">
        <v>76</v>
      </c>
      <c r="H39" s="63" t="s">
        <v>30</v>
      </c>
      <c r="I39" s="63" t="s">
        <v>30</v>
      </c>
      <c r="J39" s="63">
        <v>3</v>
      </c>
      <c r="K39" s="63">
        <v>2</v>
      </c>
      <c r="L39" s="67">
        <v>10548</v>
      </c>
      <c r="M39" s="67">
        <v>1951</v>
      </c>
      <c r="N39" s="61">
        <v>43756</v>
      </c>
      <c r="O39" s="44" t="s">
        <v>32</v>
      </c>
      <c r="P39" s="42"/>
      <c r="R39" s="62"/>
      <c r="T39" s="42"/>
      <c r="V39" s="41"/>
      <c r="W39" s="42"/>
      <c r="X39" s="42"/>
      <c r="Y39" s="41"/>
      <c r="Z39" s="41"/>
    </row>
    <row r="40" spans="1:26" s="40" customFormat="1" ht="25.35" customHeight="1">
      <c r="A40" s="43">
        <v>24</v>
      </c>
      <c r="B40" s="79" t="s">
        <v>30</v>
      </c>
      <c r="C40" s="64" t="s">
        <v>74</v>
      </c>
      <c r="D40" s="67">
        <v>210</v>
      </c>
      <c r="E40" s="63" t="s">
        <v>30</v>
      </c>
      <c r="F40" s="63" t="s">
        <v>30</v>
      </c>
      <c r="G40" s="67">
        <v>37</v>
      </c>
      <c r="H40" s="63">
        <v>1</v>
      </c>
      <c r="I40" s="63">
        <f>G40/H40</f>
        <v>37</v>
      </c>
      <c r="J40" s="63">
        <v>1</v>
      </c>
      <c r="K40" s="63" t="s">
        <v>30</v>
      </c>
      <c r="L40" s="67">
        <v>50746.02</v>
      </c>
      <c r="M40" s="67">
        <v>8714</v>
      </c>
      <c r="N40" s="61">
        <v>43721</v>
      </c>
      <c r="O40" s="44" t="s">
        <v>36</v>
      </c>
      <c r="P40" s="42"/>
      <c r="R40" s="62"/>
      <c r="T40" s="42"/>
      <c r="V40" s="41"/>
      <c r="W40" s="42"/>
      <c r="X40" s="42"/>
      <c r="Y40" s="41"/>
      <c r="Z40" s="41"/>
    </row>
    <row r="41" spans="1:26" s="40" customFormat="1" ht="25.35" customHeight="1">
      <c r="A41" s="43">
        <v>25</v>
      </c>
      <c r="B41" s="68">
        <v>11</v>
      </c>
      <c r="C41" s="64" t="s">
        <v>54</v>
      </c>
      <c r="D41" s="67">
        <v>206</v>
      </c>
      <c r="E41" s="63">
        <v>2178</v>
      </c>
      <c r="F41" s="65">
        <f>(D41-E41)/E41</f>
        <v>-0.90541781450872361</v>
      </c>
      <c r="G41" s="67">
        <v>35</v>
      </c>
      <c r="H41" s="63" t="s">
        <v>30</v>
      </c>
      <c r="I41" s="63" t="s">
        <v>30</v>
      </c>
      <c r="J41" s="63">
        <v>1</v>
      </c>
      <c r="K41" s="63">
        <v>4</v>
      </c>
      <c r="L41" s="67">
        <v>23758</v>
      </c>
      <c r="M41" s="67">
        <v>3926</v>
      </c>
      <c r="N41" s="61">
        <v>43742</v>
      </c>
      <c r="O41" s="44" t="s">
        <v>32</v>
      </c>
      <c r="P41" s="42"/>
      <c r="R41" s="62"/>
      <c r="T41" s="42"/>
      <c r="V41" s="41"/>
      <c r="W41" s="42"/>
      <c r="X41" s="42"/>
      <c r="Y41" s="41"/>
      <c r="Z41" s="41"/>
    </row>
    <row r="42" spans="1:26" s="40" customFormat="1" ht="25.35" customHeight="1">
      <c r="A42" s="43">
        <v>26</v>
      </c>
      <c r="B42" s="68">
        <v>18</v>
      </c>
      <c r="C42" s="64" t="s">
        <v>60</v>
      </c>
      <c r="D42" s="67">
        <v>126</v>
      </c>
      <c r="E42" s="63">
        <v>635</v>
      </c>
      <c r="F42" s="65">
        <f>(D42-E42)/E42</f>
        <v>-0.80157480314960627</v>
      </c>
      <c r="G42" s="67">
        <v>63</v>
      </c>
      <c r="H42" s="63">
        <v>1</v>
      </c>
      <c r="I42" s="63">
        <f>G42/H42</f>
        <v>63</v>
      </c>
      <c r="J42" s="63">
        <v>1</v>
      </c>
      <c r="K42" s="63">
        <v>2</v>
      </c>
      <c r="L42" s="67">
        <v>807</v>
      </c>
      <c r="M42" s="67">
        <v>149</v>
      </c>
      <c r="N42" s="61">
        <v>43756</v>
      </c>
      <c r="O42" s="44" t="s">
        <v>38</v>
      </c>
      <c r="P42" s="42"/>
      <c r="R42" s="62"/>
      <c r="T42" s="42"/>
      <c r="V42" s="41"/>
      <c r="W42" s="42"/>
      <c r="X42" s="42"/>
      <c r="Y42" s="41"/>
      <c r="Z42" s="41"/>
    </row>
    <row r="43" spans="1:26" s="40" customFormat="1" ht="25.35" customHeight="1">
      <c r="A43" s="43">
        <v>27</v>
      </c>
      <c r="B43" s="68">
        <v>24</v>
      </c>
      <c r="C43" s="64" t="s">
        <v>46</v>
      </c>
      <c r="D43" s="67">
        <v>106</v>
      </c>
      <c r="E43" s="63">
        <v>214</v>
      </c>
      <c r="F43" s="65">
        <f>(D43-E43)/E43</f>
        <v>-0.50467289719626163</v>
      </c>
      <c r="G43" s="67">
        <v>16</v>
      </c>
      <c r="H43" s="63">
        <v>1</v>
      </c>
      <c r="I43" s="63">
        <f>G43/H43</f>
        <v>16</v>
      </c>
      <c r="J43" s="63">
        <v>1</v>
      </c>
      <c r="K43" s="63">
        <v>8</v>
      </c>
      <c r="L43" s="67">
        <v>4833</v>
      </c>
      <c r="M43" s="67">
        <v>840</v>
      </c>
      <c r="N43" s="61">
        <v>43714</v>
      </c>
      <c r="O43" s="44" t="s">
        <v>45</v>
      </c>
      <c r="P43" s="42"/>
      <c r="R43" s="62"/>
      <c r="T43" s="42"/>
      <c r="V43" s="41"/>
      <c r="W43" s="42"/>
      <c r="X43" s="42"/>
      <c r="Y43" s="41"/>
      <c r="Z43" s="41"/>
    </row>
    <row r="44" spans="1:26" s="40" customFormat="1" ht="25.35" customHeight="1">
      <c r="A44" s="43">
        <v>28</v>
      </c>
      <c r="B44" s="68">
        <v>20</v>
      </c>
      <c r="C44" s="64" t="s">
        <v>42</v>
      </c>
      <c r="D44" s="67">
        <v>24</v>
      </c>
      <c r="E44" s="63">
        <v>591</v>
      </c>
      <c r="F44" s="65">
        <f>(D44-E44)/E44</f>
        <v>-0.95939086294416243</v>
      </c>
      <c r="G44" s="67">
        <v>4</v>
      </c>
      <c r="H44" s="63">
        <v>1</v>
      </c>
      <c r="I44" s="63">
        <f>G44/H44</f>
        <v>4</v>
      </c>
      <c r="J44" s="63">
        <v>1</v>
      </c>
      <c r="K44" s="63">
        <v>8</v>
      </c>
      <c r="L44" s="67">
        <v>29845.66</v>
      </c>
      <c r="M44" s="67">
        <v>5741</v>
      </c>
      <c r="N44" s="61">
        <v>43714</v>
      </c>
      <c r="O44" s="44" t="s">
        <v>27</v>
      </c>
      <c r="P44" s="42"/>
      <c r="R44" s="62"/>
      <c r="T44" s="42"/>
      <c r="V44" s="41"/>
      <c r="W44" s="42"/>
      <c r="X44" s="42"/>
      <c r="Y44" s="41"/>
      <c r="Z44" s="41"/>
    </row>
    <row r="45" spans="1:26" ht="25.35" customHeight="1">
      <c r="A45" s="17"/>
      <c r="B45" s="17"/>
      <c r="C45" s="49" t="s">
        <v>78</v>
      </c>
      <c r="D45" s="19">
        <f>SUM(D35:D44)</f>
        <v>441624.71999999991</v>
      </c>
      <c r="E45" s="50">
        <f t="shared" ref="E45:G45" si="3">SUM(E35:E44)</f>
        <v>460312.68000000005</v>
      </c>
      <c r="F45" s="70">
        <f>(D45-E45)/E45</f>
        <v>-4.0598403676388263E-2</v>
      </c>
      <c r="G45" s="50">
        <f t="shared" si="3"/>
        <v>72767</v>
      </c>
      <c r="H45" s="19"/>
      <c r="I45" s="21"/>
      <c r="J45" s="20"/>
      <c r="K45" s="22"/>
      <c r="L45" s="23"/>
      <c r="M45" s="27"/>
      <c r="N45" s="24"/>
      <c r="O45" s="28"/>
      <c r="Q45" s="40"/>
      <c r="R45" s="40"/>
      <c r="S45" s="40"/>
      <c r="T45" s="40"/>
      <c r="U45" s="40"/>
      <c r="Y45" s="40"/>
    </row>
    <row r="46" spans="1:26" ht="23.1" customHeight="1">
      <c r="V46" s="40"/>
    </row>
    <row r="47" spans="1:26" ht="17.25" customHeight="1">
      <c r="P47" s="40"/>
      <c r="X47" s="40"/>
    </row>
    <row r="62" spans="18:18">
      <c r="R62" s="11"/>
    </row>
    <row r="65" spans="16:16">
      <c r="P65" s="11"/>
    </row>
    <row r="69" spans="16:16" ht="12" customHeight="1"/>
  </sheetData>
  <sortState xmlns:xlrd2="http://schemas.microsoft.com/office/spreadsheetml/2017/richdata2" ref="B15:O44">
    <sortCondition descending="1" ref="D15:D44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2019-10-28T14:12:08Z</dcterms:modified>
</cp:coreProperties>
</file>