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pjūtis\"/>
    </mc:Choice>
  </mc:AlternateContent>
  <xr:revisionPtr revIDLastSave="0" documentId="13_ncr:1_{4B6F9725-3BD1-4AA6-8A6E-EC09E217653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F35" i="1"/>
  <c r="E35" i="1"/>
  <c r="G35" i="1"/>
  <c r="D35" i="1"/>
  <c r="F23" i="1"/>
  <c r="E23" i="1"/>
  <c r="G23" i="1"/>
  <c r="D23" i="1"/>
  <c r="I20" i="1"/>
  <c r="I21" i="1"/>
  <c r="I30" i="1" l="1"/>
  <c r="I33" i="1" l="1"/>
  <c r="I38" i="1"/>
  <c r="I37" i="1"/>
  <c r="I39" i="1"/>
  <c r="I28" i="1"/>
  <c r="I31" i="1"/>
  <c r="I34" i="1"/>
  <c r="I13" i="1"/>
  <c r="I15" i="1"/>
  <c r="F18" i="1"/>
  <c r="F17" i="1"/>
  <c r="F19" i="1"/>
  <c r="F25" i="1"/>
  <c r="F21" i="1"/>
  <c r="F22" i="1"/>
  <c r="F27" i="1"/>
  <c r="F26" i="1"/>
  <c r="F29" i="1"/>
  <c r="F32" i="1"/>
  <c r="F14" i="1"/>
  <c r="I19" i="1" l="1"/>
  <c r="I14" i="1"/>
  <c r="F15" i="1"/>
  <c r="I32" i="1" l="1"/>
  <c r="I25" i="1"/>
  <c r="I17" i="1" l="1"/>
  <c r="I26" i="1" l="1"/>
  <c r="I27" i="1" l="1"/>
  <c r="I22" i="1" l="1"/>
  <c r="E40" i="1"/>
  <c r="F40" i="1" s="1"/>
  <c r="G40" i="1"/>
</calcChain>
</file>

<file path=xl/sharedStrings.xml><?xml version="1.0" encoding="utf-8"?>
<sst xmlns="http://schemas.openxmlformats.org/spreadsheetml/2006/main" count="146" uniqueCount="72">
  <si>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</si>
  <si>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</si>
  <si>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</si>
  <si>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</si>
  <si>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</si>
  <si>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</si>
  <si>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</si>
  <si>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</si>
  <si>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</si>
  <si>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</si>
  <si>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</si>
  <si>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</si>
  <si>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</si>
  <si>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</si>
  <si>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</si>
  <si>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</si>
  <si>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</si>
  <si>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</si>
  <si>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</si>
  <si>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</si>
  <si>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</si>
  <si>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</si>
  <si>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</si>
  <si>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</si>
  <si>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</si>
  <si>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</si>
  <si>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</si>
  <si>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</si>
  <si>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</si>
  <si>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</si>
  <si>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</si>
  <si>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</si>
  <si>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</si>
  <si>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</si>
  <si>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</si>
  <si>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</si>
  <si>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Slaptas augintinių gyvenimas 2 (Secret Life of Pets 2)</t>
  </si>
  <si>
    <t>NCG Distribution/Universal Pictures International</t>
  </si>
  <si>
    <t>Pūkuota šnipė (Marnie’s World)</t>
  </si>
  <si>
    <t>Bjaurios lėlės (Uglydolls)</t>
  </si>
  <si>
    <t>Žmogus-Voras: Toli nuo namų (Spiderman Far From Home)</t>
  </si>
  <si>
    <t>Anabelė 3 (Annabelle Come Home)</t>
  </si>
  <si>
    <t>Liūtas karalius (The Lion King)</t>
  </si>
  <si>
    <t>Lietinga diena Niujorke (Rainy Day in New York)</t>
  </si>
  <si>
    <t>Greiti ir įsiutę: Hobsas ir Šo (Fast &amp; Furious Presents: Hobbs &amp; Shaw)</t>
  </si>
  <si>
    <t>Ralfas griovėjas 2 (Ralph Breaks the Internet: Wreck-It Ralph 2)</t>
  </si>
  <si>
    <t>August 9 - 11</t>
  </si>
  <si>
    <t>Rugpjūčio 9 - 11 d.</t>
  </si>
  <si>
    <t>Vestuvės</t>
  </si>
  <si>
    <t>Film Jam</t>
  </si>
  <si>
    <t>Šiurpios istorijos pasakojimui tamsoje (Scary Stories (Scary stories to tell in the dark))</t>
  </si>
  <si>
    <t>Žaislų istorija 4 (Toy Story 4)</t>
  </si>
  <si>
    <t>Vieną kartą Holivude (Once Upon a Time in Hollywood)</t>
  </si>
  <si>
    <t>Belos kelionė namo (Dogs Way Home)</t>
  </si>
  <si>
    <t>Asteriksas: Stebuklingojo gėrimo paslaptis (Asterix  - The Secret of the Magic Potion)</t>
  </si>
  <si>
    <t>Balerina (Ballerina)</t>
  </si>
  <si>
    <t>Išgyventi vasarą</t>
  </si>
  <si>
    <t>Mano mažoji sesutė Mirai</t>
  </si>
  <si>
    <t>Širdžių dama</t>
  </si>
  <si>
    <t>Vasaros paukščiai</t>
  </si>
  <si>
    <t>Europos kinas</t>
  </si>
  <si>
    <t>Čia buvo Saša</t>
  </si>
  <si>
    <t>Dansu Films</t>
  </si>
  <si>
    <t>Balta varna (White Crow)</t>
  </si>
  <si>
    <t xml:space="preserve">Theatrical Film Distribution </t>
  </si>
  <si>
    <t>August 16 - 18</t>
  </si>
  <si>
    <t>Rugpjūčio 16 - 18 d.</t>
  </si>
  <si>
    <t>August 16 - 18 Lithuanian top</t>
  </si>
  <si>
    <t>Rugpjūčio 16 - 18 d. Lietuvos kino teatruose rodytų filmų topas</t>
  </si>
  <si>
    <t>VLG Film</t>
  </si>
  <si>
    <t>47 metrai: įkalintos po vandeniu (47 meters: Uncaged)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</si>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</sst>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20" applyFont="1" applyBorder="1" applyAlignment="1">
      <alignment horizontal="left" vertical="center" wrapText="1"/>
    </xf>
    <xf numFmtId="3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60" zoomScaleNormal="60" workbookViewId="0">
      <selection activeCell="D41" sqref="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3.7109375" style="1" bestFit="1" customWidth="1"/>
    <col min="23" max="23" width="12" style="1" bestFit="1" customWidth="1"/>
    <col min="24" max="24" width="14.85546875" style="1" customWidth="1"/>
    <col min="25" max="25" width="11.85546875" style="1" bestFit="1" customWidth="1"/>
    <col min="26" max="16384" width="8.85546875" style="1"/>
  </cols>
  <sheetData>
    <row r="1" spans="1:25" ht="19.5" customHeight="1">
      <c r="E1" s="2" t="s">
        <v>67</v>
      </c>
      <c r="F1" s="2"/>
      <c r="G1" s="2"/>
      <c r="H1" s="2"/>
      <c r="I1" s="2"/>
    </row>
    <row r="2" spans="1:25" ht="19.5" customHeight="1">
      <c r="E2" s="2" t="s">
        <v>68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4"/>
      <c r="B5" s="84"/>
      <c r="C5" s="81" t="s">
        <v>0</v>
      </c>
      <c r="D5" s="3"/>
      <c r="E5" s="3"/>
      <c r="F5" s="81" t="s">
        <v>3</v>
      </c>
      <c r="G5" s="3"/>
      <c r="H5" s="81" t="s">
        <v>5</v>
      </c>
      <c r="I5" s="81" t="s">
        <v>6</v>
      </c>
      <c r="J5" s="81" t="s">
        <v>7</v>
      </c>
      <c r="K5" s="81" t="s">
        <v>8</v>
      </c>
      <c r="L5" s="81" t="s">
        <v>10</v>
      </c>
      <c r="M5" s="81" t="s">
        <v>9</v>
      </c>
      <c r="N5" s="81" t="s">
        <v>11</v>
      </c>
      <c r="O5" s="81" t="s">
        <v>12</v>
      </c>
    </row>
    <row r="6" spans="1:25">
      <c r="A6" s="85"/>
      <c r="B6" s="85"/>
      <c r="C6" s="82"/>
      <c r="D6" s="4" t="s">
        <v>65</v>
      </c>
      <c r="E6" s="4" t="s">
        <v>46</v>
      </c>
      <c r="F6" s="82"/>
      <c r="G6" s="4" t="s">
        <v>65</v>
      </c>
      <c r="H6" s="82"/>
      <c r="I6" s="82"/>
      <c r="J6" s="82"/>
      <c r="K6" s="82"/>
      <c r="L6" s="82"/>
      <c r="M6" s="82"/>
      <c r="N6" s="82"/>
      <c r="O6" s="82"/>
    </row>
    <row r="7" spans="1:25">
      <c r="A7" s="85"/>
      <c r="B7" s="85"/>
      <c r="C7" s="82"/>
      <c r="D7" s="4" t="s">
        <v>1</v>
      </c>
      <c r="E7" s="4" t="s">
        <v>1</v>
      </c>
      <c r="F7" s="82"/>
      <c r="G7" s="4" t="s">
        <v>4</v>
      </c>
      <c r="H7" s="82"/>
      <c r="I7" s="82"/>
      <c r="J7" s="82"/>
      <c r="K7" s="82"/>
      <c r="L7" s="82"/>
      <c r="M7" s="82"/>
      <c r="N7" s="82"/>
      <c r="O7" s="82"/>
    </row>
    <row r="8" spans="1:25" ht="18" customHeight="1" thickBot="1">
      <c r="A8" s="86"/>
      <c r="B8" s="86"/>
      <c r="C8" s="83"/>
      <c r="D8" s="5" t="s">
        <v>2</v>
      </c>
      <c r="E8" s="5" t="s">
        <v>2</v>
      </c>
      <c r="F8" s="83"/>
      <c r="G8" s="6"/>
      <c r="H8" s="83"/>
      <c r="I8" s="83"/>
      <c r="J8" s="83"/>
      <c r="K8" s="83"/>
      <c r="L8" s="83"/>
      <c r="M8" s="83"/>
      <c r="N8" s="83"/>
      <c r="O8" s="83"/>
      <c r="R8" s="8"/>
    </row>
    <row r="9" spans="1:25" ht="15" customHeight="1">
      <c r="A9" s="84"/>
      <c r="B9" s="84"/>
      <c r="C9" s="81" t="s">
        <v>13</v>
      </c>
      <c r="D9" s="33"/>
      <c r="E9" s="33"/>
      <c r="F9" s="81" t="s">
        <v>15</v>
      </c>
      <c r="G9" s="33"/>
      <c r="H9" s="9" t="s">
        <v>18</v>
      </c>
      <c r="I9" s="8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81" t="s">
        <v>26</v>
      </c>
      <c r="R9" s="8"/>
    </row>
    <row r="10" spans="1:25" ht="19.5">
      <c r="A10" s="85"/>
      <c r="B10" s="85"/>
      <c r="C10" s="82"/>
      <c r="D10" s="67" t="s">
        <v>66</v>
      </c>
      <c r="E10" s="79" t="s">
        <v>47</v>
      </c>
      <c r="F10" s="82"/>
      <c r="G10" s="79" t="s">
        <v>66</v>
      </c>
      <c r="H10" s="4" t="s">
        <v>17</v>
      </c>
      <c r="I10" s="8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2"/>
      <c r="R10" s="8"/>
    </row>
    <row r="11" spans="1:25">
      <c r="A11" s="85"/>
      <c r="B11" s="85"/>
      <c r="C11" s="82"/>
      <c r="D11" s="34" t="s">
        <v>14</v>
      </c>
      <c r="E11" s="4" t="s">
        <v>14</v>
      </c>
      <c r="F11" s="82"/>
      <c r="G11" s="34" t="s">
        <v>16</v>
      </c>
      <c r="H11" s="6"/>
      <c r="I11" s="82"/>
      <c r="J11" s="6"/>
      <c r="K11" s="6"/>
      <c r="L11" s="12" t="s">
        <v>2</v>
      </c>
      <c r="M11" s="4" t="s">
        <v>17</v>
      </c>
      <c r="N11" s="6"/>
      <c r="O11" s="82"/>
      <c r="R11" s="11"/>
      <c r="T11" s="11"/>
      <c r="U11" s="7"/>
    </row>
    <row r="12" spans="1:25" ht="15.6" customHeight="1" thickBot="1">
      <c r="A12" s="85"/>
      <c r="B12" s="86"/>
      <c r="C12" s="83"/>
      <c r="D12" s="35" t="s">
        <v>2</v>
      </c>
      <c r="E12" s="5" t="s">
        <v>2</v>
      </c>
      <c r="F12" s="83"/>
      <c r="G12" s="35" t="s">
        <v>17</v>
      </c>
      <c r="H12" s="36"/>
      <c r="I12" s="83"/>
      <c r="J12" s="36"/>
      <c r="K12" s="36"/>
      <c r="L12" s="36"/>
      <c r="M12" s="36"/>
      <c r="N12" s="36"/>
      <c r="O12" s="83"/>
      <c r="R12" s="11"/>
      <c r="T12" s="11"/>
      <c r="U12" s="7"/>
    </row>
    <row r="13" spans="1:25" ht="25.35" customHeight="1">
      <c r="A13" s="13">
        <v>1</v>
      </c>
      <c r="B13" s="74" t="s">
        <v>31</v>
      </c>
      <c r="C13" s="38" t="s">
        <v>52</v>
      </c>
      <c r="D13" s="37">
        <v>84879.26</v>
      </c>
      <c r="E13" s="63" t="s">
        <v>30</v>
      </c>
      <c r="F13" s="63" t="s">
        <v>30</v>
      </c>
      <c r="G13" s="37">
        <v>13268</v>
      </c>
      <c r="H13" s="32">
        <v>140</v>
      </c>
      <c r="I13" s="32">
        <f>G13/H13</f>
        <v>94.771428571428572</v>
      </c>
      <c r="J13" s="32">
        <v>16</v>
      </c>
      <c r="K13" s="32">
        <v>1</v>
      </c>
      <c r="L13" s="37">
        <v>125840.8</v>
      </c>
      <c r="M13" s="37">
        <v>19543</v>
      </c>
      <c r="N13" s="31">
        <v>43693</v>
      </c>
      <c r="O13" s="44" t="s">
        <v>35</v>
      </c>
      <c r="P13" s="11"/>
      <c r="Q13" s="40"/>
      <c r="R13" s="62"/>
      <c r="S13" s="40"/>
      <c r="T13" s="42"/>
      <c r="U13" s="40"/>
      <c r="V13" s="40"/>
      <c r="W13" s="42"/>
      <c r="X13" s="41"/>
      <c r="Y13" s="41"/>
    </row>
    <row r="14" spans="1:25" s="40" customFormat="1" ht="25.35" customHeight="1">
      <c r="A14" s="43">
        <v>2</v>
      </c>
      <c r="B14" s="74">
        <v>1</v>
      </c>
      <c r="C14" s="65" t="s">
        <v>51</v>
      </c>
      <c r="D14" s="72">
        <v>26243.51</v>
      </c>
      <c r="E14" s="63">
        <v>67280.91</v>
      </c>
      <c r="F14" s="66">
        <f>(D14-E14)/E14</f>
        <v>-0.60994121512327948</v>
      </c>
      <c r="G14" s="72">
        <v>5381</v>
      </c>
      <c r="H14" s="63">
        <v>162</v>
      </c>
      <c r="I14" s="63">
        <f>G14/H14</f>
        <v>33.216049382716051</v>
      </c>
      <c r="J14" s="63">
        <v>20</v>
      </c>
      <c r="K14" s="63">
        <v>2</v>
      </c>
      <c r="L14" s="72">
        <v>164940</v>
      </c>
      <c r="M14" s="72">
        <v>33825</v>
      </c>
      <c r="N14" s="61">
        <v>43686</v>
      </c>
      <c r="O14" s="44" t="s">
        <v>34</v>
      </c>
      <c r="P14" s="42"/>
      <c r="R14" s="62"/>
      <c r="T14" s="42"/>
      <c r="W14" s="42"/>
      <c r="X14" s="41"/>
      <c r="Y14" s="41"/>
    </row>
    <row r="15" spans="1:25" s="40" customFormat="1" ht="25.35" customHeight="1">
      <c r="A15" s="43">
        <v>3</v>
      </c>
      <c r="B15" s="74">
        <v>2</v>
      </c>
      <c r="C15" s="65" t="s">
        <v>44</v>
      </c>
      <c r="D15" s="72">
        <v>18000</v>
      </c>
      <c r="E15" s="63">
        <v>58779</v>
      </c>
      <c r="F15" s="66">
        <f>(D15-E15)/E15</f>
        <v>-0.69376818251416317</v>
      </c>
      <c r="G15" s="72">
        <v>2953</v>
      </c>
      <c r="H15" s="63">
        <v>87</v>
      </c>
      <c r="I15" s="63">
        <f>G15/H15</f>
        <v>33.942528735632187</v>
      </c>
      <c r="J15" s="63">
        <v>11</v>
      </c>
      <c r="K15" s="63">
        <v>3</v>
      </c>
      <c r="L15" s="72">
        <v>337498</v>
      </c>
      <c r="M15" s="72">
        <v>54142</v>
      </c>
      <c r="N15" s="61">
        <v>43679</v>
      </c>
      <c r="O15" s="44" t="s">
        <v>37</v>
      </c>
      <c r="P15" s="42"/>
      <c r="R15" s="62"/>
      <c r="T15" s="42"/>
      <c r="W15" s="42"/>
      <c r="X15" s="41"/>
      <c r="Y15" s="41"/>
    </row>
    <row r="16" spans="1:25" s="40" customFormat="1" ht="25.35" customHeight="1">
      <c r="A16" s="43">
        <v>4</v>
      </c>
      <c r="B16" s="74" t="s">
        <v>31</v>
      </c>
      <c r="C16" s="65" t="s">
        <v>61</v>
      </c>
      <c r="D16" s="72">
        <v>17897.169999999998</v>
      </c>
      <c r="E16" s="63" t="s">
        <v>30</v>
      </c>
      <c r="F16" s="63" t="s">
        <v>30</v>
      </c>
      <c r="G16" s="72">
        <v>3132</v>
      </c>
      <c r="H16" s="63" t="s">
        <v>30</v>
      </c>
      <c r="I16" s="63" t="s">
        <v>30</v>
      </c>
      <c r="J16" s="63" t="s">
        <v>30</v>
      </c>
      <c r="K16" s="63">
        <v>1</v>
      </c>
      <c r="L16" s="72">
        <v>25212.99</v>
      </c>
      <c r="M16" s="72">
        <v>4216</v>
      </c>
      <c r="N16" s="61">
        <v>43693</v>
      </c>
      <c r="O16" s="44" t="s">
        <v>62</v>
      </c>
      <c r="P16" s="42"/>
      <c r="R16" s="62"/>
      <c r="T16" s="42"/>
      <c r="W16" s="42"/>
      <c r="X16" s="41"/>
      <c r="Y16" s="41"/>
    </row>
    <row r="17" spans="1:25" s="40" customFormat="1" ht="25.35" customHeight="1">
      <c r="A17" s="43">
        <v>5</v>
      </c>
      <c r="B17" s="74">
        <v>4</v>
      </c>
      <c r="C17" s="65" t="s">
        <v>42</v>
      </c>
      <c r="D17" s="72">
        <v>16912</v>
      </c>
      <c r="E17" s="63">
        <v>46659.21</v>
      </c>
      <c r="F17" s="66">
        <f t="shared" ref="F17:F23" si="0">(D17-E17)/E17</f>
        <v>-0.63754208440305782</v>
      </c>
      <c r="G17" s="72">
        <v>3295</v>
      </c>
      <c r="H17" s="63">
        <v>110</v>
      </c>
      <c r="I17" s="63">
        <f>G17/H17</f>
        <v>29.954545454545453</v>
      </c>
      <c r="J17" s="63">
        <v>18</v>
      </c>
      <c r="K17" s="63">
        <v>5</v>
      </c>
      <c r="L17" s="72">
        <v>736024</v>
      </c>
      <c r="M17" s="72">
        <v>137459</v>
      </c>
      <c r="N17" s="61">
        <v>43665</v>
      </c>
      <c r="O17" s="44" t="s">
        <v>34</v>
      </c>
      <c r="P17" s="42"/>
      <c r="R17" s="62"/>
      <c r="T17" s="42"/>
      <c r="U17" s="41"/>
      <c r="V17" s="39"/>
      <c r="W17" s="42"/>
      <c r="X17" s="41"/>
      <c r="Y17" s="41"/>
    </row>
    <row r="18" spans="1:25" s="40" customFormat="1" ht="25.35" customHeight="1">
      <c r="A18" s="43">
        <v>6</v>
      </c>
      <c r="B18" s="74">
        <v>3</v>
      </c>
      <c r="C18" s="65" t="s">
        <v>48</v>
      </c>
      <c r="D18" s="72">
        <v>12033</v>
      </c>
      <c r="E18" s="63">
        <v>52472</v>
      </c>
      <c r="F18" s="66">
        <f t="shared" si="0"/>
        <v>-0.77067769477054426</v>
      </c>
      <c r="G18" s="72">
        <v>2276</v>
      </c>
      <c r="H18" s="63" t="s">
        <v>30</v>
      </c>
      <c r="I18" s="63" t="s">
        <v>30</v>
      </c>
      <c r="J18" s="63" t="s">
        <v>30</v>
      </c>
      <c r="K18" s="63">
        <v>2</v>
      </c>
      <c r="L18" s="72">
        <v>106852</v>
      </c>
      <c r="M18" s="72">
        <v>19223</v>
      </c>
      <c r="N18" s="61">
        <v>43686</v>
      </c>
      <c r="O18" s="44" t="s">
        <v>49</v>
      </c>
      <c r="P18" s="42"/>
      <c r="R18" s="62"/>
      <c r="T18" s="42"/>
      <c r="U18" s="41"/>
      <c r="V18" s="42"/>
      <c r="W18" s="42"/>
      <c r="X18" s="41"/>
      <c r="Y18" s="41"/>
    </row>
    <row r="19" spans="1:25" s="40" customFormat="1" ht="25.35" customHeight="1">
      <c r="A19" s="43">
        <v>7</v>
      </c>
      <c r="B19" s="74">
        <v>5</v>
      </c>
      <c r="C19" s="65" t="s">
        <v>50</v>
      </c>
      <c r="D19" s="72">
        <v>7645.23</v>
      </c>
      <c r="E19" s="63">
        <v>21210.639999999999</v>
      </c>
      <c r="F19" s="66">
        <f t="shared" si="0"/>
        <v>-0.63955684505512334</v>
      </c>
      <c r="G19" s="72">
        <v>1242</v>
      </c>
      <c r="H19" s="63">
        <v>48</v>
      </c>
      <c r="I19" s="63">
        <f>G19/H19</f>
        <v>25.875</v>
      </c>
      <c r="J19" s="63">
        <v>9</v>
      </c>
      <c r="K19" s="63">
        <v>2</v>
      </c>
      <c r="L19" s="72">
        <v>53397.35</v>
      </c>
      <c r="M19" s="72">
        <v>9038</v>
      </c>
      <c r="N19" s="61">
        <v>43686</v>
      </c>
      <c r="O19" s="44" t="s">
        <v>27</v>
      </c>
      <c r="P19" s="42"/>
      <c r="R19" s="62"/>
      <c r="T19" s="42"/>
      <c r="V19" s="42"/>
      <c r="W19" s="42"/>
      <c r="X19" s="41"/>
      <c r="Y19" s="41"/>
    </row>
    <row r="20" spans="1:25" s="40" customFormat="1" ht="25.35" customHeight="1">
      <c r="A20" s="43">
        <v>8</v>
      </c>
      <c r="B20" s="74" t="s">
        <v>31</v>
      </c>
      <c r="C20" s="65" t="s">
        <v>70</v>
      </c>
      <c r="D20" s="72">
        <v>5323</v>
      </c>
      <c r="E20" s="63" t="s">
        <v>30</v>
      </c>
      <c r="F20" s="63" t="s">
        <v>30</v>
      </c>
      <c r="G20" s="72">
        <v>893</v>
      </c>
      <c r="H20" s="63">
        <v>49</v>
      </c>
      <c r="I20" s="63">
        <f t="shared" ref="I20:I21" si="1">G20/H20</f>
        <v>18.224489795918366</v>
      </c>
      <c r="J20" s="63">
        <v>6</v>
      </c>
      <c r="K20" s="63">
        <v>1</v>
      </c>
      <c r="L20" s="72">
        <v>5323</v>
      </c>
      <c r="M20" s="72">
        <v>893</v>
      </c>
      <c r="N20" s="61">
        <v>43693</v>
      </c>
      <c r="O20" s="44" t="s">
        <v>69</v>
      </c>
      <c r="P20" s="42"/>
      <c r="R20" s="62"/>
      <c r="T20" s="42"/>
      <c r="V20" s="42"/>
      <c r="W20" s="42"/>
      <c r="X20" s="41"/>
      <c r="Y20" s="41"/>
    </row>
    <row r="21" spans="1:25" s="40" customFormat="1" ht="25.35" customHeight="1">
      <c r="A21" s="43">
        <v>9</v>
      </c>
      <c r="B21" s="74">
        <v>7</v>
      </c>
      <c r="C21" s="65" t="s">
        <v>41</v>
      </c>
      <c r="D21" s="72">
        <v>2892.7</v>
      </c>
      <c r="E21" s="63">
        <v>7290</v>
      </c>
      <c r="F21" s="66">
        <f t="shared" si="0"/>
        <v>-0.60319615912208502</v>
      </c>
      <c r="G21" s="72">
        <v>475</v>
      </c>
      <c r="H21" s="63">
        <v>14</v>
      </c>
      <c r="I21" s="63">
        <f t="shared" si="1"/>
        <v>33.928571428571431</v>
      </c>
      <c r="J21" s="63">
        <v>4</v>
      </c>
      <c r="K21" s="63">
        <v>6</v>
      </c>
      <c r="L21" s="72">
        <v>245519.07</v>
      </c>
      <c r="M21" s="72">
        <v>40195</v>
      </c>
      <c r="N21" s="61">
        <v>43658</v>
      </c>
      <c r="O21" s="44" t="s">
        <v>35</v>
      </c>
      <c r="P21" s="42"/>
      <c r="R21" s="62"/>
      <c r="T21" s="42"/>
      <c r="U21" s="39"/>
      <c r="V21" s="42"/>
      <c r="W21" s="42"/>
      <c r="X21" s="41"/>
      <c r="Y21" s="41"/>
    </row>
    <row r="22" spans="1:25" s="40" customFormat="1" ht="25.35" customHeight="1">
      <c r="A22" s="43">
        <v>10</v>
      </c>
      <c r="B22" s="75">
        <v>8</v>
      </c>
      <c r="C22" s="65" t="s">
        <v>36</v>
      </c>
      <c r="D22" s="72">
        <v>2539</v>
      </c>
      <c r="E22" s="72">
        <v>6198</v>
      </c>
      <c r="F22" s="66">
        <f t="shared" si="0"/>
        <v>-0.59035172636334299</v>
      </c>
      <c r="G22" s="72">
        <v>543</v>
      </c>
      <c r="H22" s="63">
        <v>24</v>
      </c>
      <c r="I22" s="63">
        <f>G22/H22</f>
        <v>22.625</v>
      </c>
      <c r="J22" s="63">
        <v>8</v>
      </c>
      <c r="K22" s="63">
        <v>12</v>
      </c>
      <c r="L22" s="72">
        <v>518934</v>
      </c>
      <c r="M22" s="72">
        <v>110552</v>
      </c>
      <c r="N22" s="61">
        <v>43616</v>
      </c>
      <c r="O22" s="44" t="s">
        <v>37</v>
      </c>
      <c r="P22" s="42"/>
      <c r="R22" s="62"/>
      <c r="T22" s="42"/>
      <c r="U22" s="39"/>
      <c r="V22" s="42"/>
      <c r="W22" s="42"/>
      <c r="X22" s="41"/>
      <c r="Y22" s="41"/>
    </row>
    <row r="23" spans="1:25" ht="25.35" customHeight="1">
      <c r="A23" s="17"/>
      <c r="B23" s="17"/>
      <c r="C23" s="18" t="s">
        <v>29</v>
      </c>
      <c r="D23" s="19">
        <f>SUM(D13:D22)</f>
        <v>194364.87000000002</v>
      </c>
      <c r="E23" s="50">
        <f t="shared" ref="E23:G23" si="2">SUM(E13:E22)</f>
        <v>259889.76</v>
      </c>
      <c r="F23" s="78">
        <f t="shared" si="0"/>
        <v>-0.25212570899292064</v>
      </c>
      <c r="G23" s="50">
        <f t="shared" si="2"/>
        <v>33458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X23" s="40"/>
      <c r="Y23" s="40"/>
    </row>
    <row r="24" spans="1:25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X24" s="40"/>
      <c r="Y24" s="40"/>
    </row>
    <row r="25" spans="1:25" s="40" customFormat="1" ht="25.35" customHeight="1">
      <c r="A25" s="43">
        <v>11</v>
      </c>
      <c r="B25" s="74">
        <v>6</v>
      </c>
      <c r="C25" s="65" t="s">
        <v>43</v>
      </c>
      <c r="D25" s="72">
        <v>2387.61</v>
      </c>
      <c r="E25" s="63">
        <v>11308.25</v>
      </c>
      <c r="F25" s="66">
        <f>(D25-E25)/E25</f>
        <v>-0.78886122963323235</v>
      </c>
      <c r="G25" s="72">
        <v>393</v>
      </c>
      <c r="H25" s="63">
        <v>27</v>
      </c>
      <c r="I25" s="63">
        <f>G25/H25</f>
        <v>14.555555555555555</v>
      </c>
      <c r="J25" s="63">
        <v>8</v>
      </c>
      <c r="K25" s="63">
        <v>3</v>
      </c>
      <c r="L25" s="72">
        <v>71036.89</v>
      </c>
      <c r="M25" s="72">
        <v>12190</v>
      </c>
      <c r="N25" s="61">
        <v>43679</v>
      </c>
      <c r="O25" s="44" t="s">
        <v>27</v>
      </c>
      <c r="P25" s="42"/>
      <c r="R25" s="62"/>
      <c r="T25" s="42"/>
      <c r="U25" s="39"/>
      <c r="V25" s="42"/>
      <c r="W25" s="42"/>
      <c r="X25" s="41"/>
      <c r="Y25" s="41"/>
    </row>
    <row r="26" spans="1:25" s="40" customFormat="1" ht="25.35" customHeight="1">
      <c r="A26" s="43">
        <v>12</v>
      </c>
      <c r="B26" s="74">
        <v>11</v>
      </c>
      <c r="C26" s="65" t="s">
        <v>39</v>
      </c>
      <c r="D26" s="72">
        <v>404.41</v>
      </c>
      <c r="E26" s="72">
        <v>1255.77</v>
      </c>
      <c r="F26" s="66">
        <f>(D26-E26)/E26</f>
        <v>-0.67795854336383243</v>
      </c>
      <c r="G26" s="72">
        <v>92</v>
      </c>
      <c r="H26" s="63">
        <v>12</v>
      </c>
      <c r="I26" s="63">
        <f>G26/H26</f>
        <v>7.666666666666667</v>
      </c>
      <c r="J26" s="63">
        <v>4</v>
      </c>
      <c r="K26" s="63">
        <v>7</v>
      </c>
      <c r="L26" s="72">
        <v>124318.13</v>
      </c>
      <c r="M26" s="72">
        <v>29240</v>
      </c>
      <c r="N26" s="61">
        <v>43651</v>
      </c>
      <c r="O26" s="44" t="s">
        <v>27</v>
      </c>
      <c r="P26" s="42"/>
      <c r="R26" s="62"/>
      <c r="T26" s="42"/>
      <c r="U26" s="39"/>
      <c r="V26" s="8"/>
      <c r="W26" s="42"/>
      <c r="X26" s="41"/>
      <c r="Y26" s="41"/>
    </row>
    <row r="27" spans="1:25" s="40" customFormat="1" ht="25.35" customHeight="1">
      <c r="A27" s="43">
        <v>13</v>
      </c>
      <c r="B27" s="74">
        <v>10</v>
      </c>
      <c r="C27" s="65" t="s">
        <v>40</v>
      </c>
      <c r="D27" s="64">
        <v>382.12</v>
      </c>
      <c r="E27" s="72">
        <v>1363.99</v>
      </c>
      <c r="F27" s="66">
        <f>(D27-E27)/E27</f>
        <v>-0.71985131855805395</v>
      </c>
      <c r="G27" s="64">
        <v>68</v>
      </c>
      <c r="H27" s="63">
        <v>3</v>
      </c>
      <c r="I27" s="63">
        <f>G27/H27</f>
        <v>22.666666666666668</v>
      </c>
      <c r="J27" s="63">
        <v>1</v>
      </c>
      <c r="K27" s="63">
        <v>7</v>
      </c>
      <c r="L27" s="64">
        <v>318255.96000000002</v>
      </c>
      <c r="M27" s="64">
        <v>52786</v>
      </c>
      <c r="N27" s="61">
        <v>43651</v>
      </c>
      <c r="O27" s="44" t="s">
        <v>35</v>
      </c>
      <c r="P27" s="42"/>
      <c r="R27" s="62"/>
      <c r="T27" s="42"/>
      <c r="U27" s="41"/>
      <c r="V27" s="8"/>
      <c r="W27" s="42"/>
      <c r="X27" s="41"/>
      <c r="Y27" s="41"/>
    </row>
    <row r="28" spans="1:25" s="40" customFormat="1" ht="25.35" customHeight="1">
      <c r="A28" s="43">
        <v>14</v>
      </c>
      <c r="B28" s="63" t="s">
        <v>30</v>
      </c>
      <c r="C28" s="73" t="s">
        <v>53</v>
      </c>
      <c r="D28" s="72">
        <v>175.5</v>
      </c>
      <c r="E28" s="63" t="s">
        <v>30</v>
      </c>
      <c r="F28" s="63" t="s">
        <v>30</v>
      </c>
      <c r="G28" s="72">
        <v>112</v>
      </c>
      <c r="H28" s="63">
        <v>6</v>
      </c>
      <c r="I28" s="63">
        <f>G28/H28</f>
        <v>18.666666666666668</v>
      </c>
      <c r="J28" s="63">
        <v>2</v>
      </c>
      <c r="K28" s="63" t="s">
        <v>30</v>
      </c>
      <c r="L28" s="72">
        <v>170926.01</v>
      </c>
      <c r="M28" s="72">
        <v>37017</v>
      </c>
      <c r="N28" s="61">
        <v>43490</v>
      </c>
      <c r="O28" s="44" t="s">
        <v>35</v>
      </c>
      <c r="P28" s="42"/>
      <c r="R28" s="62"/>
      <c r="T28" s="42"/>
      <c r="U28" s="42"/>
      <c r="V28" s="8"/>
      <c r="W28" s="8"/>
      <c r="X28" s="41"/>
      <c r="Y28" s="39"/>
    </row>
    <row r="29" spans="1:25" s="40" customFormat="1" ht="25.35" customHeight="1">
      <c r="A29" s="43">
        <v>15</v>
      </c>
      <c r="B29" s="77">
        <v>15</v>
      </c>
      <c r="C29" s="65" t="s">
        <v>38</v>
      </c>
      <c r="D29" s="72">
        <v>96</v>
      </c>
      <c r="E29" s="63">
        <v>126</v>
      </c>
      <c r="F29" s="66">
        <f>(D29-E29)/E29</f>
        <v>-0.23809523809523808</v>
      </c>
      <c r="G29" s="72">
        <v>31</v>
      </c>
      <c r="H29" s="63" t="s">
        <v>30</v>
      </c>
      <c r="I29" s="63" t="s">
        <v>30</v>
      </c>
      <c r="J29" s="63">
        <v>1</v>
      </c>
      <c r="K29" s="63">
        <v>9</v>
      </c>
      <c r="L29" s="72">
        <v>61821</v>
      </c>
      <c r="M29" s="72">
        <v>15594</v>
      </c>
      <c r="N29" s="61">
        <v>43637</v>
      </c>
      <c r="O29" s="44" t="s">
        <v>32</v>
      </c>
      <c r="P29" s="42"/>
      <c r="R29" s="62"/>
      <c r="T29" s="42"/>
      <c r="U29" s="42"/>
      <c r="V29" s="8"/>
      <c r="W29" s="8"/>
      <c r="X29" s="41"/>
      <c r="Y29" s="39"/>
    </row>
    <row r="30" spans="1:25" s="40" customFormat="1" ht="25.35" customHeight="1">
      <c r="A30" s="43">
        <v>16</v>
      </c>
      <c r="B30" s="63" t="s">
        <v>30</v>
      </c>
      <c r="C30" s="73" t="s">
        <v>63</v>
      </c>
      <c r="D30" s="72">
        <v>87</v>
      </c>
      <c r="E30" s="63" t="s">
        <v>30</v>
      </c>
      <c r="F30" s="63" t="s">
        <v>30</v>
      </c>
      <c r="G30" s="72">
        <v>28</v>
      </c>
      <c r="H30" s="63">
        <v>1</v>
      </c>
      <c r="I30" s="63">
        <f t="shared" ref="I30:I34" si="3">G30/H30</f>
        <v>28</v>
      </c>
      <c r="J30" s="63">
        <v>1</v>
      </c>
      <c r="K30" s="63" t="s">
        <v>30</v>
      </c>
      <c r="L30" s="72">
        <v>5043</v>
      </c>
      <c r="M30" s="72">
        <v>1139</v>
      </c>
      <c r="N30" s="61">
        <v>43581</v>
      </c>
      <c r="O30" s="44" t="s">
        <v>64</v>
      </c>
      <c r="P30" s="42"/>
      <c r="R30" s="62"/>
      <c r="T30" s="42"/>
      <c r="U30" s="42"/>
      <c r="V30" s="8"/>
      <c r="W30" s="8"/>
      <c r="X30" s="41"/>
      <c r="Y30" s="39"/>
    </row>
    <row r="31" spans="1:25" s="40" customFormat="1" ht="25.35" customHeight="1">
      <c r="A31" s="43">
        <v>17</v>
      </c>
      <c r="B31" s="63" t="s">
        <v>30</v>
      </c>
      <c r="C31" s="73" t="s">
        <v>54</v>
      </c>
      <c r="D31" s="72">
        <v>38</v>
      </c>
      <c r="E31" s="63" t="s">
        <v>30</v>
      </c>
      <c r="F31" s="63" t="s">
        <v>30</v>
      </c>
      <c r="G31" s="72">
        <v>19</v>
      </c>
      <c r="H31" s="63">
        <v>3</v>
      </c>
      <c r="I31" s="63">
        <f t="shared" si="3"/>
        <v>6.333333333333333</v>
      </c>
      <c r="J31" s="63">
        <v>1</v>
      </c>
      <c r="K31" s="63" t="s">
        <v>30</v>
      </c>
      <c r="L31" s="72">
        <v>35721.24</v>
      </c>
      <c r="M31" s="72">
        <v>8117</v>
      </c>
      <c r="N31" s="61">
        <v>43469</v>
      </c>
      <c r="O31" s="44" t="s">
        <v>27</v>
      </c>
      <c r="P31" s="42"/>
      <c r="R31" s="62"/>
      <c r="T31" s="42"/>
      <c r="U31" s="42"/>
      <c r="V31" s="8"/>
      <c r="W31" s="8"/>
      <c r="X31" s="41"/>
      <c r="Y31" s="39"/>
    </row>
    <row r="32" spans="1:25" s="40" customFormat="1" ht="25.35" customHeight="1">
      <c r="A32" s="43">
        <v>18</v>
      </c>
      <c r="B32" s="76">
        <v>17</v>
      </c>
      <c r="C32" s="73" t="s">
        <v>45</v>
      </c>
      <c r="D32" s="72">
        <v>34</v>
      </c>
      <c r="E32" s="63">
        <v>94</v>
      </c>
      <c r="F32" s="66">
        <f>(D32-E32)/E32</f>
        <v>-0.63829787234042556</v>
      </c>
      <c r="G32" s="72">
        <v>17</v>
      </c>
      <c r="H32" s="63">
        <v>3</v>
      </c>
      <c r="I32" s="63">
        <f t="shared" si="3"/>
        <v>5.666666666666667</v>
      </c>
      <c r="J32" s="63">
        <v>1</v>
      </c>
      <c r="K32" s="63" t="s">
        <v>30</v>
      </c>
      <c r="L32" s="72">
        <v>295678</v>
      </c>
      <c r="M32" s="72">
        <v>60779</v>
      </c>
      <c r="N32" s="61">
        <v>43476</v>
      </c>
      <c r="O32" s="44" t="s">
        <v>34</v>
      </c>
      <c r="P32" s="42"/>
      <c r="R32" s="62"/>
      <c r="T32" s="42"/>
      <c r="U32" s="42"/>
      <c r="V32" s="8"/>
      <c r="W32" s="8"/>
      <c r="X32" s="41"/>
      <c r="Y32" s="39"/>
    </row>
    <row r="33" spans="1:25" s="40" customFormat="1" ht="25.35" customHeight="1">
      <c r="A33" s="43">
        <v>19</v>
      </c>
      <c r="B33" s="63" t="s">
        <v>30</v>
      </c>
      <c r="C33" s="73" t="s">
        <v>56</v>
      </c>
      <c r="D33" s="72">
        <v>28</v>
      </c>
      <c r="E33" s="63" t="s">
        <v>30</v>
      </c>
      <c r="F33" s="63" t="s">
        <v>30</v>
      </c>
      <c r="G33" s="72">
        <v>14</v>
      </c>
      <c r="H33" s="63">
        <v>2</v>
      </c>
      <c r="I33" s="63">
        <f t="shared" si="3"/>
        <v>7</v>
      </c>
      <c r="J33" s="63">
        <v>1</v>
      </c>
      <c r="K33" s="63" t="s">
        <v>30</v>
      </c>
      <c r="L33" s="72">
        <v>138968.13</v>
      </c>
      <c r="M33" s="72">
        <v>26179</v>
      </c>
      <c r="N33" s="61">
        <v>43574</v>
      </c>
      <c r="O33" s="44" t="s">
        <v>60</v>
      </c>
      <c r="P33" s="42"/>
      <c r="R33" s="62"/>
      <c r="T33" s="42"/>
      <c r="U33" s="42"/>
      <c r="V33" s="8"/>
      <c r="W33" s="8"/>
      <c r="X33" s="41"/>
      <c r="Y33" s="39"/>
    </row>
    <row r="34" spans="1:25" s="40" customFormat="1" ht="25.35" customHeight="1">
      <c r="A34" s="43">
        <v>20</v>
      </c>
      <c r="B34" s="63" t="s">
        <v>30</v>
      </c>
      <c r="C34" s="73" t="s">
        <v>55</v>
      </c>
      <c r="D34" s="72">
        <v>26</v>
      </c>
      <c r="E34" s="63" t="s">
        <v>30</v>
      </c>
      <c r="F34" s="63" t="s">
        <v>30</v>
      </c>
      <c r="G34" s="72">
        <v>13</v>
      </c>
      <c r="H34" s="63">
        <v>3</v>
      </c>
      <c r="I34" s="63">
        <f t="shared" si="3"/>
        <v>4.333333333333333</v>
      </c>
      <c r="J34" s="63">
        <v>1</v>
      </c>
      <c r="K34" s="63" t="s">
        <v>30</v>
      </c>
      <c r="L34" s="72">
        <v>278306.27</v>
      </c>
      <c r="M34" s="72">
        <v>66804</v>
      </c>
      <c r="N34" s="61">
        <v>42748</v>
      </c>
      <c r="O34" s="44" t="s">
        <v>27</v>
      </c>
      <c r="P34" s="42"/>
      <c r="R34" s="62"/>
      <c r="T34" s="42"/>
      <c r="U34" s="42"/>
      <c r="V34" s="8"/>
      <c r="W34" s="8"/>
      <c r="X34" s="41"/>
      <c r="Y34" s="39"/>
    </row>
    <row r="35" spans="1:25" s="40" customFormat="1" ht="25.35" customHeight="1">
      <c r="A35" s="48"/>
      <c r="B35" s="48"/>
      <c r="C35" s="49" t="s">
        <v>33</v>
      </c>
      <c r="D35" s="50">
        <f>SUM(D23:D34)</f>
        <v>198023.51</v>
      </c>
      <c r="E35" s="50">
        <f t="shared" ref="E35:G35" si="4">SUM(E23:E34)</f>
        <v>274037.77</v>
      </c>
      <c r="F35" s="78">
        <f t="shared" ref="F33:F35" si="5">(D35-E35)/E35</f>
        <v>-0.27738606981074182</v>
      </c>
      <c r="G35" s="50">
        <f t="shared" si="4"/>
        <v>34245</v>
      </c>
      <c r="H35" s="50"/>
      <c r="I35" s="52"/>
      <c r="J35" s="51"/>
      <c r="K35" s="53"/>
      <c r="L35" s="54"/>
      <c r="M35" s="58"/>
      <c r="N35" s="55"/>
      <c r="O35" s="59"/>
      <c r="P35" s="1"/>
      <c r="R35" s="42"/>
    </row>
    <row r="36" spans="1:25" s="40" customFormat="1" ht="14.1" customHeight="1">
      <c r="A36" s="46"/>
      <c r="B36" s="56"/>
      <c r="C36" s="47"/>
      <c r="D36" s="57"/>
      <c r="E36" s="57"/>
      <c r="F36" s="80"/>
      <c r="G36" s="57"/>
      <c r="H36" s="57"/>
      <c r="I36" s="57"/>
      <c r="J36" s="57"/>
      <c r="K36" s="57"/>
      <c r="L36" s="57"/>
      <c r="M36" s="57"/>
      <c r="N36" s="60"/>
      <c r="O36" s="45"/>
      <c r="W36" s="1"/>
    </row>
    <row r="37" spans="1:25" s="40" customFormat="1" ht="25.35" customHeight="1">
      <c r="A37" s="43">
        <v>21</v>
      </c>
      <c r="B37" s="63" t="s">
        <v>30</v>
      </c>
      <c r="C37" s="73" t="s">
        <v>58</v>
      </c>
      <c r="D37" s="72">
        <v>24</v>
      </c>
      <c r="E37" s="63" t="s">
        <v>30</v>
      </c>
      <c r="F37" s="63" t="s">
        <v>30</v>
      </c>
      <c r="G37" s="72">
        <v>5</v>
      </c>
      <c r="H37" s="63">
        <v>1</v>
      </c>
      <c r="I37" s="63">
        <f>G37/H37</f>
        <v>5</v>
      </c>
      <c r="J37" s="63">
        <v>1</v>
      </c>
      <c r="K37" s="63" t="s">
        <v>30</v>
      </c>
      <c r="L37" s="72">
        <v>9849.09</v>
      </c>
      <c r="M37" s="72">
        <v>1827</v>
      </c>
      <c r="N37" s="61">
        <v>43560</v>
      </c>
      <c r="O37" s="44" t="s">
        <v>60</v>
      </c>
      <c r="P37" s="42"/>
      <c r="R37" s="62"/>
      <c r="T37" s="42"/>
      <c r="U37" s="42"/>
      <c r="V37" s="8"/>
      <c r="W37" s="8"/>
      <c r="X37" s="41"/>
      <c r="Y37" s="39"/>
    </row>
    <row r="38" spans="1:25" s="40" customFormat="1" ht="25.35" customHeight="1">
      <c r="A38" s="43">
        <v>22</v>
      </c>
      <c r="B38" s="63" t="s">
        <v>30</v>
      </c>
      <c r="C38" s="73" t="s">
        <v>57</v>
      </c>
      <c r="D38" s="72">
        <v>24</v>
      </c>
      <c r="E38" s="63" t="s">
        <v>30</v>
      </c>
      <c r="F38" s="63" t="s">
        <v>30</v>
      </c>
      <c r="G38" s="72">
        <v>6</v>
      </c>
      <c r="H38" s="63">
        <v>1</v>
      </c>
      <c r="I38" s="63">
        <f>G38/H38</f>
        <v>6</v>
      </c>
      <c r="J38" s="63">
        <v>1</v>
      </c>
      <c r="K38" s="63" t="s">
        <v>30</v>
      </c>
      <c r="L38" s="72">
        <v>1999</v>
      </c>
      <c r="M38" s="72">
        <v>438</v>
      </c>
      <c r="N38" s="61">
        <v>43560</v>
      </c>
      <c r="O38" s="44" t="s">
        <v>60</v>
      </c>
      <c r="P38" s="42"/>
      <c r="Q38" s="68"/>
      <c r="R38" s="68"/>
      <c r="S38" s="68"/>
      <c r="T38" s="69"/>
      <c r="U38" s="71"/>
      <c r="V38" s="71"/>
      <c r="W38" s="41"/>
      <c r="X38" s="70"/>
      <c r="Y38" s="71"/>
    </row>
    <row r="39" spans="1:25" s="40" customFormat="1" ht="25.35" customHeight="1">
      <c r="A39" s="43">
        <v>23</v>
      </c>
      <c r="B39" s="63" t="s">
        <v>30</v>
      </c>
      <c r="C39" s="73" t="s">
        <v>59</v>
      </c>
      <c r="D39" s="72">
        <v>4</v>
      </c>
      <c r="E39" s="63" t="s">
        <v>30</v>
      </c>
      <c r="F39" s="63" t="s">
        <v>30</v>
      </c>
      <c r="G39" s="72">
        <v>1</v>
      </c>
      <c r="H39" s="63">
        <v>1</v>
      </c>
      <c r="I39" s="63">
        <f>G39/H39</f>
        <v>1</v>
      </c>
      <c r="J39" s="63">
        <v>1</v>
      </c>
      <c r="K39" s="63" t="s">
        <v>30</v>
      </c>
      <c r="L39" s="72">
        <v>1808</v>
      </c>
      <c r="M39" s="72">
        <v>345</v>
      </c>
      <c r="N39" s="61">
        <v>43560</v>
      </c>
      <c r="O39" s="44" t="s">
        <v>60</v>
      </c>
      <c r="P39" s="42"/>
      <c r="Q39" s="68"/>
      <c r="R39" s="68"/>
      <c r="S39" s="68"/>
      <c r="T39" s="69"/>
      <c r="U39" s="71"/>
      <c r="V39" s="71"/>
      <c r="W39" s="41"/>
      <c r="X39" s="70"/>
      <c r="Y39" s="71"/>
    </row>
    <row r="40" spans="1:25" ht="25.35" customHeight="1">
      <c r="A40" s="17"/>
      <c r="B40" s="17"/>
      <c r="C40" s="49" t="s">
        <v>71</v>
      </c>
      <c r="D40" s="19">
        <f>SUM(D35:D39)</f>
        <v>198075.51</v>
      </c>
      <c r="E40" s="50">
        <f t="shared" ref="E40:G40" si="6">SUM(E35:E39)</f>
        <v>274037.77</v>
      </c>
      <c r="F40" s="78">
        <f t="shared" ref="F35:F40" si="7">(D40-E40)/E40</f>
        <v>-0.27719631494592883</v>
      </c>
      <c r="G40" s="50">
        <f t="shared" si="6"/>
        <v>34257</v>
      </c>
      <c r="H40" s="19"/>
      <c r="I40" s="21"/>
      <c r="J40" s="20"/>
      <c r="K40" s="22"/>
      <c r="L40" s="23"/>
      <c r="M40" s="27"/>
      <c r="N40" s="24"/>
      <c r="O40" s="28"/>
      <c r="Q40" s="40"/>
      <c r="R40" s="40"/>
      <c r="S40" s="40"/>
      <c r="T40" s="40"/>
      <c r="U40" s="40"/>
      <c r="X40" s="40"/>
    </row>
    <row r="41" spans="1:25" ht="23.1" customHeight="1">
      <c r="Y41" s="40"/>
    </row>
    <row r="42" spans="1:25" ht="17.25" customHeight="1">
      <c r="P42" s="40"/>
      <c r="W42" s="40"/>
    </row>
    <row r="58" spans="16:18">
      <c r="R58" s="11"/>
    </row>
    <row r="61" spans="16:18">
      <c r="P61" s="11"/>
    </row>
    <row r="65" ht="12" customHeight="1"/>
  </sheetData>
  <sortState xmlns:xlrd2="http://schemas.microsoft.com/office/spreadsheetml/2017/richdata2" ref="B13:O39">
    <sortCondition descending="1" ref="D13:D39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2019-08-19T14:03:34Z</dcterms:modified>
</cp:coreProperties>
</file>