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Lapkritis\"/>
    </mc:Choice>
  </mc:AlternateContent>
  <xr:revisionPtr revIDLastSave="0" documentId="13_ncr:1_{32585F6B-20EB-4A7F-94F0-E8CB6D8925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G46" i="1" s="1"/>
  <c r="D35" i="1"/>
  <c r="D46" i="1" s="1"/>
  <c r="E23" i="1"/>
  <c r="E35" i="1" s="1"/>
  <c r="E46" i="1" s="1"/>
  <c r="G23" i="1"/>
  <c r="D23" i="1"/>
  <c r="I26" i="1"/>
  <c r="I29" i="1"/>
  <c r="F23" i="1" l="1"/>
  <c r="F46" i="1"/>
  <c r="F35" i="1"/>
  <c r="I44" i="1"/>
  <c r="F44" i="1"/>
  <c r="I28" i="1" l="1"/>
  <c r="I30" i="1"/>
  <c r="I37" i="1"/>
  <c r="I22" i="1"/>
  <c r="I21" i="1"/>
  <c r="I16" i="1"/>
  <c r="I14" i="1"/>
  <c r="F17" i="1" l="1"/>
  <c r="F15" i="1"/>
  <c r="F19" i="1"/>
  <c r="F18" i="1"/>
  <c r="F25" i="1"/>
  <c r="F20" i="1"/>
  <c r="F34" i="1"/>
  <c r="F26" i="1"/>
  <c r="F29" i="1"/>
  <c r="F33" i="1"/>
  <c r="F31" i="1"/>
  <c r="F27" i="1"/>
  <c r="F42" i="1"/>
  <c r="F32" i="1"/>
  <c r="F41" i="1"/>
  <c r="F39" i="1"/>
  <c r="F38" i="1"/>
  <c r="F43" i="1"/>
  <c r="F40" i="1"/>
  <c r="I42" i="1" l="1"/>
  <c r="I34" i="1"/>
  <c r="I17" i="1"/>
  <c r="F45" i="1"/>
  <c r="I43" i="1" l="1"/>
  <c r="I32" i="1"/>
  <c r="I33" i="1"/>
  <c r="I20" i="1"/>
  <c r="I19" i="1"/>
  <c r="F13" i="1" l="1"/>
  <c r="I38" i="1" l="1"/>
  <c r="I31" i="1"/>
  <c r="I39" i="1"/>
  <c r="I18" i="1" l="1"/>
  <c r="I15" i="1"/>
  <c r="I45" i="1" l="1"/>
  <c r="I41" i="1" l="1"/>
</calcChain>
</file>

<file path=xl/sharedStrings.xml><?xml version="1.0" encoding="utf-8"?>
<sst xmlns="http://schemas.openxmlformats.org/spreadsheetml/2006/main" count="145" uniqueCount="85">
  <si>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</si>
  <si>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</si>
  <si>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</si>
  <si>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</si>
  <si>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</si>
  <si>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</si>
  <si>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</si>
  <si>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</si>
  <si>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</si>
  <si>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</si>
  <si>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</si>
  <si>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</si>
  <si>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</si>
  <si>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</si>
  <si>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</si>
  <si>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</si>
  <si>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</si>
  <si>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</si>
  <si>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</si>
  <si>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</si>
  <si>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</si>
  <si>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</si>
  <si>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</si>
  <si>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</si>
  <si>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</si>
  <si>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</si>
  <si>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</si>
  <si>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</si>
  <si>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</si>
  <si>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</si>
  <si>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</si>
  <si>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</si>
  <si>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</si>
  <si>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</si>
  <si>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Theatrical Film Distribution /
WDSMP</t>
  </si>
  <si>
    <t>Garsų pasaulio įrašai</t>
  </si>
  <si>
    <t>Theatrical Film Distribution  / 20th Century Fox</t>
  </si>
  <si>
    <t>ACME Film / SONY</t>
  </si>
  <si>
    <t>Preview</t>
  </si>
  <si>
    <t>NCG Distribution/Universal Pictures International</t>
  </si>
  <si>
    <t>VLG Film</t>
  </si>
  <si>
    <t>Šuns tikslas 2 (Molly and Max (A Dog's Journey))</t>
  </si>
  <si>
    <t>Raudonbatė ir 7 Nykštukai (Red Shoes and the Seven Dwarfs)</t>
  </si>
  <si>
    <t>Sniego vaikis (Abominable)</t>
  </si>
  <si>
    <t>Džokeris (Joker)</t>
  </si>
  <si>
    <t>Kita tylos pusė</t>
  </si>
  <si>
    <t>P</t>
  </si>
  <si>
    <t>Dvynys (Gemini Man)</t>
  </si>
  <si>
    <t>NCG Distribution/Paramount Pictures</t>
  </si>
  <si>
    <t>Šuniškas pokštas (Trouble)</t>
  </si>
  <si>
    <t>Pats sau milijonierius</t>
  </si>
  <si>
    <t>Stambus planas</t>
  </si>
  <si>
    <t>Piktadarės istorija 2 (Maleficent: Mistress of Evil)</t>
  </si>
  <si>
    <t>Mirties APPS'AS (Countdown)</t>
  </si>
  <si>
    <t>Zombių žemė: Kontrolinis šūvis (Zombieland: Double Ta)</t>
  </si>
  <si>
    <t>Playmobil Filmas</t>
  </si>
  <si>
    <t>Aš esu Leonardo (Io, Leonardo)</t>
  </si>
  <si>
    <t>Best Film</t>
  </si>
  <si>
    <t>Terminatorius. Tamsus likimas (Terminator: Dark Fate)</t>
  </si>
  <si>
    <t>Elniuko Ailo kelionė per Laplandiją (Aïlo: Une odyssée en Laponie)</t>
  </si>
  <si>
    <t>Estinfilm</t>
  </si>
  <si>
    <t>Dauntono Abatija (Downton Abbey)</t>
  </si>
  <si>
    <t>Monstrų atostogos (Legend of Hallowaiian)</t>
  </si>
  <si>
    <t>Troškimų kambarys (The Room)</t>
  </si>
  <si>
    <t>Leonė. Bėganti į šviesą.</t>
  </si>
  <si>
    <t>Juodas katinas</t>
  </si>
  <si>
    <t>Rojaus kalvos (Paradise Hills)</t>
  </si>
  <si>
    <t>Midvėjaus mūšis (Midway)</t>
  </si>
  <si>
    <t>Po vedybų (After the wedding)</t>
  </si>
  <si>
    <t>November 1 - 7</t>
  </si>
  <si>
    <t>Lapkričio 1 - 7 d.</t>
  </si>
  <si>
    <t>November 8 - 14 Lithuanian top</t>
  </si>
  <si>
    <t>Lapkričio 8 - 14 d. Lietuvos kino teatruose rodytų filmų topas</t>
  </si>
  <si>
    <t>November 8 - 14</t>
  </si>
  <si>
    <t>Lapkričio 8 - 14 d.</t>
  </si>
  <si>
    <t>Daktaras Miegas (Doctor Sleep)</t>
  </si>
  <si>
    <t>Broliai meškinai ir fantastiškas nuotykis (FANTASTICA: Boonie Bears Adventures)</t>
  </si>
  <si>
    <t>Travolta</t>
  </si>
  <si>
    <t>Žinutė (Текст)</t>
  </si>
  <si>
    <t>Theatrical Film Distribution</t>
  </si>
  <si>
    <t>Aviuko Šono filmas. Fermagedonas (Shaun the Sheep 2 (Shaun the Sheep Movie: Farmageddon))</t>
  </si>
  <si>
    <t>Čarlio angelai (Charlies Angels)</t>
  </si>
  <si>
    <t>Le Manas'66. Plento karaliai (Ford v. Ferrari)</t>
  </si>
  <si>
    <t>Kodėl mes kūrybingi? (Why Are We Creative?)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</si>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</sst>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  <xf numFmtId="165" fontId="2" fillId="0" borderId="0" applyFont="0" applyFill="0" applyBorder="0" applyAlignment="0" applyProtection="0"/>
  </cellStyleXfs>
  <cellXfs count="6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8" fontId="16" fillId="0" borderId="0" xfId="0" applyNumberFormat="1" applyFont="1"/>
    <xf numFmtId="3" fontId="27" fillId="0" borderId="8" xfId="0" applyNumberFormat="1" applyFont="1" applyBorder="1" applyAlignment="1">
      <alignment horizontal="center" vertical="center"/>
    </xf>
    <xf numFmtId="10" fontId="28" fillId="2" borderId="8" xfId="0" applyNumberFormat="1" applyFont="1" applyFill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10" fontId="14" fillId="2" borderId="8" xfId="0" applyNumberFormat="1" applyFont="1" applyFill="1" applyBorder="1" applyAlignment="1">
      <alignment horizontal="center" vertical="center"/>
    </xf>
    <xf numFmtId="4" fontId="22" fillId="0" borderId="0" xfId="0" applyNumberFormat="1" applyFo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30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" xfId="0" builtinId="0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Valiuta 2" xfId="29" xr:uid="{21678943-4C9C-4BD4-9129-4E8FC903F932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5"/>
  <sheetViews>
    <sheetView tabSelected="1" zoomScale="60" zoomScaleNormal="60" workbookViewId="0">
      <selection activeCell="U12" sqref="U12"/>
    </sheetView>
  </sheetViews>
  <sheetFormatPr defaultColWidth="8.85546875" defaultRowHeight="15"/>
  <cols>
    <col min="1" max="1" width="4.140625" style="1" customWidth="1"/>
    <col min="2" max="2" width="4.7109375" style="1" customWidth="1"/>
    <col min="3" max="3" width="30.28515625" style="1" customWidth="1"/>
    <col min="4" max="4" width="13.28515625" style="1" customWidth="1"/>
    <col min="5" max="6" width="15.28515625" style="1" customWidth="1"/>
    <col min="7" max="7" width="12.28515625" style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7.42578125" style="1" customWidth="1"/>
    <col min="17" max="17" width="7.140625" style="1" customWidth="1"/>
    <col min="18" max="18" width="9.140625" style="1" customWidth="1"/>
    <col min="19" max="19" width="8" style="1" bestFit="1" customWidth="1"/>
    <col min="20" max="20" width="9.7109375" style="1" bestFit="1" customWidth="1"/>
    <col min="21" max="21" width="12.7109375" style="1" bestFit="1" customWidth="1"/>
    <col min="22" max="22" width="13.7109375" style="1" bestFit="1" customWidth="1"/>
    <col min="23" max="23" width="12" style="1" bestFit="1" customWidth="1"/>
    <col min="24" max="24" width="13.7109375" style="1" customWidth="1"/>
    <col min="25" max="25" width="13.7109375" style="1" bestFit="1" customWidth="1"/>
    <col min="26" max="26" width="8.85546875" style="1"/>
    <col min="27" max="27" width="13.7109375" style="1" bestFit="1" customWidth="1"/>
    <col min="28" max="16384" width="8.85546875" style="1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6">
      <c r="A6" s="62"/>
      <c r="B6" s="62"/>
      <c r="C6" s="59"/>
      <c r="D6" s="4" t="s">
        <v>73</v>
      </c>
      <c r="E6" s="4" t="s">
        <v>69</v>
      </c>
      <c r="F6" s="59"/>
      <c r="G6" s="4" t="s">
        <v>73</v>
      </c>
      <c r="H6" s="59"/>
      <c r="I6" s="59"/>
      <c r="J6" s="59"/>
      <c r="K6" s="59"/>
      <c r="L6" s="59"/>
      <c r="M6" s="59"/>
      <c r="N6" s="59"/>
      <c r="O6" s="59"/>
    </row>
    <row r="7" spans="1:26">
      <c r="A7" s="62"/>
      <c r="B7" s="62"/>
      <c r="C7" s="59"/>
      <c r="D7" s="4" t="s">
        <v>1</v>
      </c>
      <c r="E7" s="4" t="s">
        <v>1</v>
      </c>
      <c r="F7" s="59"/>
      <c r="G7" s="4" t="s">
        <v>4</v>
      </c>
      <c r="H7" s="59"/>
      <c r="I7" s="59"/>
      <c r="J7" s="59"/>
      <c r="K7" s="59"/>
      <c r="L7" s="59"/>
      <c r="M7" s="59"/>
      <c r="N7" s="59"/>
      <c r="O7" s="59"/>
    </row>
    <row r="8" spans="1:26" ht="18" customHeight="1" thickBot="1">
      <c r="A8" s="63"/>
      <c r="B8" s="63"/>
      <c r="C8" s="60"/>
      <c r="D8" s="5" t="s">
        <v>2</v>
      </c>
      <c r="E8" s="5" t="s">
        <v>2</v>
      </c>
      <c r="F8" s="60"/>
      <c r="G8" s="6"/>
      <c r="H8" s="60"/>
      <c r="I8" s="60"/>
      <c r="J8" s="60"/>
      <c r="K8" s="60"/>
      <c r="L8" s="60"/>
      <c r="M8" s="60"/>
      <c r="N8" s="60"/>
      <c r="O8" s="60"/>
    </row>
    <row r="9" spans="1:26" ht="15" customHeight="1">
      <c r="A9" s="61"/>
      <c r="B9" s="61"/>
      <c r="C9" s="58" t="s">
        <v>13</v>
      </c>
      <c r="D9" s="3"/>
      <c r="E9" s="34"/>
      <c r="F9" s="58" t="s">
        <v>15</v>
      </c>
      <c r="G9" s="33"/>
      <c r="H9" s="7" t="s">
        <v>18</v>
      </c>
      <c r="I9" s="58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58" t="s">
        <v>26</v>
      </c>
    </row>
    <row r="10" spans="1:26">
      <c r="A10" s="62"/>
      <c r="B10" s="62"/>
      <c r="C10" s="59"/>
      <c r="D10" s="46" t="s">
        <v>74</v>
      </c>
      <c r="E10" s="55" t="s">
        <v>70</v>
      </c>
      <c r="F10" s="59"/>
      <c r="G10" s="55" t="s">
        <v>74</v>
      </c>
      <c r="H10" s="4" t="s">
        <v>17</v>
      </c>
      <c r="I10" s="59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59"/>
    </row>
    <row r="11" spans="1:26">
      <c r="A11" s="62"/>
      <c r="B11" s="62"/>
      <c r="C11" s="59"/>
      <c r="D11" s="4" t="s">
        <v>14</v>
      </c>
      <c r="E11" s="4" t="s">
        <v>14</v>
      </c>
      <c r="F11" s="59"/>
      <c r="G11" s="34" t="s">
        <v>16</v>
      </c>
      <c r="H11" s="6"/>
      <c r="I11" s="59"/>
      <c r="J11" s="6"/>
      <c r="K11" s="6"/>
      <c r="L11" s="9" t="s">
        <v>2</v>
      </c>
      <c r="M11" s="4" t="s">
        <v>17</v>
      </c>
      <c r="N11" s="6"/>
      <c r="O11" s="59"/>
    </row>
    <row r="12" spans="1:26" ht="15.75" thickBot="1">
      <c r="A12" s="62"/>
      <c r="B12" s="63"/>
      <c r="C12" s="60"/>
      <c r="D12" s="5" t="s">
        <v>2</v>
      </c>
      <c r="E12" s="5" t="s">
        <v>2</v>
      </c>
      <c r="F12" s="60"/>
      <c r="G12" s="35" t="s">
        <v>17</v>
      </c>
      <c r="H12" s="10"/>
      <c r="I12" s="60"/>
      <c r="J12" s="10"/>
      <c r="K12" s="10"/>
      <c r="L12" s="10"/>
      <c r="M12" s="10"/>
      <c r="N12" s="10"/>
      <c r="O12" s="60"/>
    </row>
    <row r="13" spans="1:26" s="36" customFormat="1" ht="25.15" customHeight="1">
      <c r="A13" s="37">
        <v>1</v>
      </c>
      <c r="B13" s="49">
        <v>1</v>
      </c>
      <c r="C13" s="39" t="s">
        <v>50</v>
      </c>
      <c r="D13" s="48">
        <v>120833.19</v>
      </c>
      <c r="E13" s="45">
        <v>185939.62999999998</v>
      </c>
      <c r="F13" s="40">
        <f>(D13-E13)/E13</f>
        <v>-0.35014827124266074</v>
      </c>
      <c r="G13" s="48">
        <v>20166</v>
      </c>
      <c r="H13" s="43" t="s">
        <v>30</v>
      </c>
      <c r="I13" s="43" t="s">
        <v>30</v>
      </c>
      <c r="J13" s="43" t="s">
        <v>30</v>
      </c>
      <c r="K13" s="45">
        <v>4</v>
      </c>
      <c r="L13" s="48">
        <v>1068738.26</v>
      </c>
      <c r="M13" s="48">
        <v>173860</v>
      </c>
      <c r="N13" s="38">
        <v>43756</v>
      </c>
      <c r="O13" s="41" t="s">
        <v>51</v>
      </c>
      <c r="P13" s="57"/>
      <c r="R13" s="42"/>
      <c r="T13" s="44"/>
    </row>
    <row r="14" spans="1:26" s="36" customFormat="1" ht="25.35" customHeight="1">
      <c r="A14" s="37">
        <v>2</v>
      </c>
      <c r="B14" s="49" t="s">
        <v>32</v>
      </c>
      <c r="C14" s="39" t="s">
        <v>67</v>
      </c>
      <c r="D14" s="47">
        <v>69070.17</v>
      </c>
      <c r="E14" s="43" t="s">
        <v>30</v>
      </c>
      <c r="F14" s="43" t="s">
        <v>30</v>
      </c>
      <c r="G14" s="47">
        <v>10587</v>
      </c>
      <c r="H14" s="43">
        <v>234</v>
      </c>
      <c r="I14" s="43">
        <f t="shared" ref="I14:I22" si="0">G14/H14</f>
        <v>45.243589743589745</v>
      </c>
      <c r="J14" s="43">
        <v>15</v>
      </c>
      <c r="K14" s="43">
        <v>1</v>
      </c>
      <c r="L14" s="47">
        <v>70953.179999999993</v>
      </c>
      <c r="M14" s="47">
        <v>10911</v>
      </c>
      <c r="N14" s="38">
        <v>43777</v>
      </c>
      <c r="O14" s="41" t="s">
        <v>27</v>
      </c>
      <c r="P14" s="42"/>
      <c r="R14" s="50"/>
      <c r="T14" s="42"/>
      <c r="V14" s="44"/>
      <c r="X14" s="42"/>
      <c r="Y14" s="44"/>
    </row>
    <row r="15" spans="1:26" s="36" customFormat="1" ht="25.35" customHeight="1">
      <c r="A15" s="37">
        <v>3</v>
      </c>
      <c r="B15" s="49">
        <v>3</v>
      </c>
      <c r="C15" s="39" t="s">
        <v>44</v>
      </c>
      <c r="D15" s="47">
        <v>45670.64</v>
      </c>
      <c r="E15" s="43">
        <v>69599.16</v>
      </c>
      <c r="F15" s="40">
        <f>(D15-E15)/E15</f>
        <v>-0.34380472408000329</v>
      </c>
      <c r="G15" s="47">
        <v>7448</v>
      </c>
      <c r="H15" s="43">
        <v>147</v>
      </c>
      <c r="I15" s="43">
        <f t="shared" si="0"/>
        <v>50.666666666666664</v>
      </c>
      <c r="J15" s="43">
        <v>11</v>
      </c>
      <c r="K15" s="43">
        <v>6</v>
      </c>
      <c r="L15" s="47">
        <v>926599.6</v>
      </c>
      <c r="M15" s="47">
        <v>147073</v>
      </c>
      <c r="N15" s="38">
        <v>43742</v>
      </c>
      <c r="O15" s="41" t="s">
        <v>33</v>
      </c>
      <c r="P15" s="42"/>
      <c r="R15" s="50"/>
      <c r="T15" s="42"/>
      <c r="U15" s="42"/>
      <c r="V15" s="44"/>
      <c r="W15" s="44"/>
      <c r="X15" s="42"/>
      <c r="Y15" s="42"/>
      <c r="Z15" s="44"/>
    </row>
    <row r="16" spans="1:26" s="36" customFormat="1" ht="25.35" customHeight="1">
      <c r="A16" s="37">
        <v>4</v>
      </c>
      <c r="B16" s="49" t="s">
        <v>32</v>
      </c>
      <c r="C16" s="39" t="s">
        <v>75</v>
      </c>
      <c r="D16" s="54">
        <v>40967.160000000003</v>
      </c>
      <c r="E16" s="43" t="s">
        <v>30</v>
      </c>
      <c r="F16" s="43" t="s">
        <v>30</v>
      </c>
      <c r="G16" s="47">
        <v>6559</v>
      </c>
      <c r="H16" s="43">
        <v>174</v>
      </c>
      <c r="I16" s="43">
        <f t="shared" si="0"/>
        <v>37.695402298850574</v>
      </c>
      <c r="J16" s="43">
        <v>14</v>
      </c>
      <c r="K16" s="43">
        <v>1</v>
      </c>
      <c r="L16" s="47">
        <v>42843.32</v>
      </c>
      <c r="M16" s="47">
        <v>6839</v>
      </c>
      <c r="N16" s="38">
        <v>43777</v>
      </c>
      <c r="O16" s="41" t="s">
        <v>33</v>
      </c>
      <c r="P16" s="42"/>
      <c r="R16" s="50"/>
      <c r="T16" s="42"/>
      <c r="V16" s="44"/>
      <c r="W16" s="44"/>
      <c r="X16" s="42"/>
      <c r="Y16" s="44"/>
      <c r="Z16" s="44"/>
    </row>
    <row r="17" spans="1:27" s="36" customFormat="1" ht="25.35" customHeight="1">
      <c r="A17" s="37">
        <v>5</v>
      </c>
      <c r="B17" s="49">
        <v>2</v>
      </c>
      <c r="C17" s="39" t="s">
        <v>58</v>
      </c>
      <c r="D17" s="54">
        <v>28606.2</v>
      </c>
      <c r="E17" s="43">
        <v>70228.41</v>
      </c>
      <c r="F17" s="40">
        <f>(D17-E17)/E17</f>
        <v>-0.59266912065928878</v>
      </c>
      <c r="G17" s="54">
        <v>4641</v>
      </c>
      <c r="H17" s="43">
        <v>148</v>
      </c>
      <c r="I17" s="43">
        <f t="shared" si="0"/>
        <v>31.358108108108109</v>
      </c>
      <c r="J17" s="43">
        <v>10</v>
      </c>
      <c r="K17" s="43">
        <v>2</v>
      </c>
      <c r="L17" s="54">
        <v>102533</v>
      </c>
      <c r="M17" s="54">
        <v>15815</v>
      </c>
      <c r="N17" s="38">
        <v>43770</v>
      </c>
      <c r="O17" s="41" t="s">
        <v>36</v>
      </c>
      <c r="P17" s="42"/>
      <c r="R17" s="50"/>
      <c r="T17" s="42"/>
      <c r="V17" s="44"/>
      <c r="W17" s="44"/>
      <c r="Y17" s="42"/>
      <c r="Z17" s="44"/>
    </row>
    <row r="18" spans="1:27" s="36" customFormat="1" ht="25.35" customHeight="1">
      <c r="A18" s="37">
        <v>6</v>
      </c>
      <c r="B18" s="49">
        <v>5</v>
      </c>
      <c r="C18" s="39" t="s">
        <v>43</v>
      </c>
      <c r="D18" s="54">
        <v>25748.400000000001</v>
      </c>
      <c r="E18" s="43">
        <v>32065</v>
      </c>
      <c r="F18" s="40">
        <f>(D18-E18)/E18</f>
        <v>-0.1969936067363168</v>
      </c>
      <c r="G18" s="54">
        <v>5172</v>
      </c>
      <c r="H18" s="43">
        <v>137</v>
      </c>
      <c r="I18" s="43">
        <f t="shared" si="0"/>
        <v>37.751824817518248</v>
      </c>
      <c r="J18" s="43">
        <v>7</v>
      </c>
      <c r="K18" s="43">
        <v>6</v>
      </c>
      <c r="L18" s="54">
        <v>320915.81</v>
      </c>
      <c r="M18" s="54">
        <v>65378</v>
      </c>
      <c r="N18" s="38">
        <v>43742</v>
      </c>
      <c r="O18" s="41" t="s">
        <v>39</v>
      </c>
      <c r="P18" s="42"/>
      <c r="R18" s="50"/>
      <c r="T18" s="42"/>
      <c r="V18" s="44"/>
      <c r="W18" s="44"/>
      <c r="Y18" s="42"/>
      <c r="Z18" s="44"/>
    </row>
    <row r="19" spans="1:27" s="36" customFormat="1" ht="25.35" customHeight="1">
      <c r="A19" s="37">
        <v>7</v>
      </c>
      <c r="B19" s="49">
        <v>4</v>
      </c>
      <c r="C19" s="39" t="s">
        <v>52</v>
      </c>
      <c r="D19" s="54">
        <v>22063.49</v>
      </c>
      <c r="E19" s="43">
        <v>38522.910000000003</v>
      </c>
      <c r="F19" s="40">
        <f>(D19-E19)/E19</f>
        <v>-0.42726315327684228</v>
      </c>
      <c r="G19" s="54">
        <v>3850</v>
      </c>
      <c r="H19" s="43">
        <v>119</v>
      </c>
      <c r="I19" s="43">
        <f t="shared" si="0"/>
        <v>32.352941176470587</v>
      </c>
      <c r="J19" s="43">
        <v>16</v>
      </c>
      <c r="K19" s="43">
        <v>3</v>
      </c>
      <c r="L19" s="54">
        <v>154536</v>
      </c>
      <c r="M19" s="54">
        <v>26709</v>
      </c>
      <c r="N19" s="38">
        <v>43763</v>
      </c>
      <c r="O19" s="41" t="s">
        <v>34</v>
      </c>
      <c r="P19" s="42"/>
      <c r="R19" s="50"/>
      <c r="T19" s="42"/>
      <c r="U19" s="44"/>
      <c r="V19" s="44"/>
      <c r="W19" s="44"/>
      <c r="X19" s="44"/>
      <c r="Y19" s="42"/>
      <c r="Z19" s="44"/>
    </row>
    <row r="20" spans="1:27" s="36" customFormat="1" ht="25.35" customHeight="1">
      <c r="A20" s="37">
        <v>8</v>
      </c>
      <c r="B20" s="49">
        <v>7</v>
      </c>
      <c r="C20" s="39" t="s">
        <v>53</v>
      </c>
      <c r="D20" s="54">
        <v>17805.54</v>
      </c>
      <c r="E20" s="43">
        <v>23248.87</v>
      </c>
      <c r="F20" s="40">
        <f>(D20-E20)/E20</f>
        <v>-0.2341330998022699</v>
      </c>
      <c r="G20" s="54">
        <v>2856</v>
      </c>
      <c r="H20" s="43">
        <v>75</v>
      </c>
      <c r="I20" s="43">
        <f t="shared" si="0"/>
        <v>38.08</v>
      </c>
      <c r="J20" s="43">
        <v>7</v>
      </c>
      <c r="K20" s="43">
        <v>3</v>
      </c>
      <c r="L20" s="54">
        <v>96180.77</v>
      </c>
      <c r="M20" s="54">
        <v>15932</v>
      </c>
      <c r="N20" s="38">
        <v>43763</v>
      </c>
      <c r="O20" s="41" t="s">
        <v>27</v>
      </c>
      <c r="P20" s="42"/>
      <c r="R20" s="50"/>
      <c r="T20" s="42"/>
      <c r="V20" s="44"/>
      <c r="W20" s="44"/>
      <c r="X20" s="44"/>
      <c r="Y20" s="42"/>
      <c r="Z20" s="44"/>
    </row>
    <row r="21" spans="1:27" s="36" customFormat="1" ht="25.35" customHeight="1">
      <c r="A21" s="37">
        <v>9</v>
      </c>
      <c r="B21" s="49" t="s">
        <v>32</v>
      </c>
      <c r="C21" s="39" t="s">
        <v>76</v>
      </c>
      <c r="D21" s="54">
        <v>14405.64</v>
      </c>
      <c r="E21" s="43" t="s">
        <v>30</v>
      </c>
      <c r="F21" s="43" t="s">
        <v>30</v>
      </c>
      <c r="G21" s="54">
        <v>3279</v>
      </c>
      <c r="H21" s="43">
        <v>127</v>
      </c>
      <c r="I21" s="43">
        <f t="shared" si="0"/>
        <v>25.818897637795274</v>
      </c>
      <c r="J21" s="43">
        <v>14</v>
      </c>
      <c r="K21" s="43">
        <v>1</v>
      </c>
      <c r="L21" s="54">
        <v>14405.64</v>
      </c>
      <c r="M21" s="54">
        <v>3279</v>
      </c>
      <c r="N21" s="38">
        <v>43777</v>
      </c>
      <c r="O21" s="41" t="s">
        <v>77</v>
      </c>
      <c r="P21" s="42"/>
      <c r="R21" s="50"/>
      <c r="T21" s="42"/>
      <c r="V21" s="44"/>
      <c r="W21" s="44"/>
      <c r="X21" s="42"/>
      <c r="Y21" s="44"/>
      <c r="Z21" s="44"/>
    </row>
    <row r="22" spans="1:27" s="36" customFormat="1" ht="25.35" customHeight="1">
      <c r="A22" s="37">
        <v>10</v>
      </c>
      <c r="B22" s="49" t="s">
        <v>32</v>
      </c>
      <c r="C22" s="39" t="s">
        <v>78</v>
      </c>
      <c r="D22" s="54">
        <v>13743.84</v>
      </c>
      <c r="E22" s="43" t="s">
        <v>30</v>
      </c>
      <c r="F22" s="43" t="s">
        <v>30</v>
      </c>
      <c r="G22" s="54">
        <v>2123</v>
      </c>
      <c r="H22" s="43">
        <v>56</v>
      </c>
      <c r="I22" s="43">
        <f t="shared" si="0"/>
        <v>37.910714285714285</v>
      </c>
      <c r="J22" s="43">
        <v>7</v>
      </c>
      <c r="K22" s="43">
        <v>1</v>
      </c>
      <c r="L22" s="54">
        <v>13744</v>
      </c>
      <c r="M22" s="54">
        <v>2123</v>
      </c>
      <c r="N22" s="38">
        <v>43777</v>
      </c>
      <c r="O22" s="41" t="s">
        <v>79</v>
      </c>
      <c r="P22" s="42"/>
      <c r="R22" s="50"/>
      <c r="T22" s="42"/>
      <c r="U22" s="44"/>
      <c r="V22" s="44"/>
      <c r="W22" s="44"/>
      <c r="X22" s="42"/>
      <c r="Y22" s="44"/>
      <c r="Z22" s="44"/>
    </row>
    <row r="23" spans="1:27" ht="24.6" customHeight="1">
      <c r="A23" s="13"/>
      <c r="B23" s="13"/>
      <c r="C23" s="14" t="s">
        <v>29</v>
      </c>
      <c r="D23" s="15">
        <f>SUM(D13:D22)</f>
        <v>398914.27000000008</v>
      </c>
      <c r="E23" s="15">
        <f t="shared" ref="E23:G23" si="1">SUM(E13:E22)</f>
        <v>419603.98</v>
      </c>
      <c r="F23" s="53">
        <f t="shared" ref="F23" si="2">(D23-E23)/E23</f>
        <v>-4.9307706757214041E-2</v>
      </c>
      <c r="G23" s="15">
        <f t="shared" si="1"/>
        <v>66681</v>
      </c>
      <c r="H23" s="15"/>
      <c r="I23" s="17"/>
      <c r="J23" s="16"/>
      <c r="K23" s="18"/>
      <c r="L23" s="19"/>
      <c r="M23" s="11"/>
      <c r="N23" s="20"/>
      <c r="O23" s="21"/>
      <c r="W23" s="51"/>
      <c r="AA23" s="51"/>
    </row>
    <row r="24" spans="1:27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  <c r="AA24" s="51"/>
    </row>
    <row r="25" spans="1:27" s="36" customFormat="1" ht="25.35" customHeight="1">
      <c r="A25" s="37">
        <v>11</v>
      </c>
      <c r="B25" s="52">
        <v>6</v>
      </c>
      <c r="C25" s="39" t="s">
        <v>62</v>
      </c>
      <c r="D25" s="54">
        <v>13357</v>
      </c>
      <c r="E25" s="43">
        <v>26827</v>
      </c>
      <c r="F25" s="40">
        <f>(D25-E25)/E25</f>
        <v>-0.50210608715100458</v>
      </c>
      <c r="G25" s="54">
        <v>2920</v>
      </c>
      <c r="H25" s="43" t="s">
        <v>30</v>
      </c>
      <c r="I25" s="43" t="s">
        <v>30</v>
      </c>
      <c r="J25" s="43">
        <v>13</v>
      </c>
      <c r="K25" s="43">
        <v>2</v>
      </c>
      <c r="L25" s="54">
        <v>40184</v>
      </c>
      <c r="M25" s="54">
        <v>9021</v>
      </c>
      <c r="N25" s="38">
        <v>43770</v>
      </c>
      <c r="O25" s="41" t="s">
        <v>35</v>
      </c>
      <c r="P25" s="42"/>
      <c r="R25" s="50"/>
      <c r="T25" s="42"/>
      <c r="U25" s="44"/>
      <c r="V25" s="44"/>
      <c r="W25" s="42"/>
      <c r="X25" s="42"/>
      <c r="Y25" s="44"/>
      <c r="Z25" s="44"/>
    </row>
    <row r="26" spans="1:27" s="36" customFormat="1" ht="25.35" customHeight="1">
      <c r="A26" s="37">
        <v>12</v>
      </c>
      <c r="B26" s="49">
        <v>9</v>
      </c>
      <c r="C26" s="39" t="s">
        <v>56</v>
      </c>
      <c r="D26" s="54">
        <v>6543.45</v>
      </c>
      <c r="E26" s="43">
        <v>13709.84</v>
      </c>
      <c r="F26" s="40">
        <f>(D26-E26)/E26</f>
        <v>-0.5227187188180169</v>
      </c>
      <c r="G26" s="54">
        <v>1161</v>
      </c>
      <c r="H26" s="43">
        <v>39</v>
      </c>
      <c r="I26" s="43">
        <f>G26/H26</f>
        <v>29.76923076923077</v>
      </c>
      <c r="J26" s="43">
        <v>10</v>
      </c>
      <c r="K26" s="43">
        <v>3</v>
      </c>
      <c r="L26" s="54">
        <v>37966</v>
      </c>
      <c r="M26" s="54">
        <v>6822</v>
      </c>
      <c r="N26" s="38">
        <v>43763</v>
      </c>
      <c r="O26" s="41" t="s">
        <v>57</v>
      </c>
      <c r="P26" s="42"/>
      <c r="R26" s="50"/>
      <c r="T26" s="42"/>
      <c r="U26" s="44"/>
      <c r="V26" s="44"/>
      <c r="W26" s="42"/>
      <c r="X26" s="42"/>
      <c r="Y26" s="44"/>
      <c r="Z26" s="44"/>
    </row>
    <row r="27" spans="1:27" s="36" customFormat="1" ht="25.35" customHeight="1">
      <c r="A27" s="37">
        <v>13</v>
      </c>
      <c r="B27" s="49">
        <v>13</v>
      </c>
      <c r="C27" s="39" t="s">
        <v>64</v>
      </c>
      <c r="D27" s="54">
        <v>5868.6</v>
      </c>
      <c r="E27" s="43">
        <v>4261.76</v>
      </c>
      <c r="F27" s="40">
        <f>(D27-E27)/E27</f>
        <v>0.37703671722480853</v>
      </c>
      <c r="G27" s="54">
        <v>1219</v>
      </c>
      <c r="H27" s="43" t="s">
        <v>30</v>
      </c>
      <c r="I27" s="43" t="s">
        <v>30</v>
      </c>
      <c r="J27" s="43" t="s">
        <v>30</v>
      </c>
      <c r="K27" s="43">
        <v>2</v>
      </c>
      <c r="L27" s="54">
        <v>10130.36</v>
      </c>
      <c r="M27" s="54">
        <v>2100</v>
      </c>
      <c r="N27" s="38">
        <v>43770</v>
      </c>
      <c r="O27" s="41" t="s">
        <v>65</v>
      </c>
      <c r="P27" s="42"/>
      <c r="R27" s="50"/>
      <c r="T27" s="42"/>
      <c r="V27" s="44"/>
      <c r="W27" s="42"/>
      <c r="X27" s="42"/>
      <c r="Y27" s="44"/>
      <c r="Z27" s="44"/>
    </row>
    <row r="28" spans="1:27" s="36" customFormat="1" ht="25.35" customHeight="1">
      <c r="A28" s="37">
        <v>14</v>
      </c>
      <c r="B28" s="49" t="s">
        <v>46</v>
      </c>
      <c r="C28" s="39" t="s">
        <v>82</v>
      </c>
      <c r="D28" s="47">
        <v>4065</v>
      </c>
      <c r="E28" s="43" t="s">
        <v>30</v>
      </c>
      <c r="F28" s="43" t="s">
        <v>30</v>
      </c>
      <c r="G28" s="47">
        <v>675</v>
      </c>
      <c r="H28" s="43">
        <v>8</v>
      </c>
      <c r="I28" s="43">
        <f t="shared" ref="I28:I34" si="3">G28/H28</f>
        <v>84.375</v>
      </c>
      <c r="J28" s="43">
        <v>6</v>
      </c>
      <c r="K28" s="43">
        <v>0</v>
      </c>
      <c r="L28" s="47">
        <v>4065</v>
      </c>
      <c r="M28" s="47">
        <v>675</v>
      </c>
      <c r="N28" s="38" t="s">
        <v>38</v>
      </c>
      <c r="O28" s="41" t="s">
        <v>36</v>
      </c>
      <c r="P28" s="42"/>
      <c r="R28" s="50"/>
      <c r="T28" s="42"/>
      <c r="V28" s="44"/>
      <c r="W28" s="42"/>
      <c r="X28" s="42"/>
      <c r="Y28" s="44"/>
      <c r="Z28" s="44"/>
    </row>
    <row r="29" spans="1:27" s="36" customFormat="1" ht="25.35" customHeight="1">
      <c r="A29" s="37">
        <v>15</v>
      </c>
      <c r="B29" s="49">
        <v>10</v>
      </c>
      <c r="C29" s="39" t="s">
        <v>55</v>
      </c>
      <c r="D29" s="47">
        <v>3471.59</v>
      </c>
      <c r="E29" s="43">
        <v>8443.74</v>
      </c>
      <c r="F29" s="40">
        <f>(D29-E29)/E29</f>
        <v>-0.58885635985949347</v>
      </c>
      <c r="G29" s="47">
        <v>817</v>
      </c>
      <c r="H29" s="43">
        <v>46</v>
      </c>
      <c r="I29" s="43">
        <f t="shared" si="3"/>
        <v>17.760869565217391</v>
      </c>
      <c r="J29" s="43">
        <v>9</v>
      </c>
      <c r="K29" s="43">
        <v>3</v>
      </c>
      <c r="L29" s="47">
        <v>42257.17</v>
      </c>
      <c r="M29" s="47">
        <v>9899</v>
      </c>
      <c r="N29" s="38">
        <v>43763</v>
      </c>
      <c r="O29" s="41" t="s">
        <v>27</v>
      </c>
      <c r="P29" s="42"/>
      <c r="R29" s="50"/>
      <c r="T29" s="42"/>
      <c r="V29" s="44"/>
      <c r="W29" s="42"/>
      <c r="X29" s="42"/>
      <c r="Y29" s="44"/>
      <c r="Z29" s="44"/>
    </row>
    <row r="30" spans="1:27" s="36" customFormat="1" ht="25.35" customHeight="1">
      <c r="A30" s="37">
        <v>16</v>
      </c>
      <c r="B30" s="49" t="s">
        <v>46</v>
      </c>
      <c r="C30" s="39" t="s">
        <v>80</v>
      </c>
      <c r="D30" s="47">
        <v>2535.6799999999998</v>
      </c>
      <c r="E30" s="43" t="s">
        <v>30</v>
      </c>
      <c r="F30" s="43" t="s">
        <v>30</v>
      </c>
      <c r="G30" s="47">
        <v>513</v>
      </c>
      <c r="H30" s="43">
        <v>4</v>
      </c>
      <c r="I30" s="43">
        <f t="shared" si="3"/>
        <v>128.25</v>
      </c>
      <c r="J30" s="43">
        <v>4</v>
      </c>
      <c r="K30" s="43">
        <v>0</v>
      </c>
      <c r="L30" s="47">
        <v>2535.6799999999998</v>
      </c>
      <c r="M30" s="47">
        <v>513</v>
      </c>
      <c r="N30" s="38" t="s">
        <v>38</v>
      </c>
      <c r="O30" s="41" t="s">
        <v>27</v>
      </c>
      <c r="P30" s="42"/>
      <c r="R30" s="50"/>
      <c r="T30" s="42"/>
      <c r="V30" s="44"/>
      <c r="W30" s="42"/>
      <c r="X30" s="42"/>
      <c r="Y30" s="44"/>
      <c r="Z30" s="44"/>
    </row>
    <row r="31" spans="1:27" s="36" customFormat="1" ht="25.35" customHeight="1">
      <c r="A31" s="37">
        <v>17</v>
      </c>
      <c r="B31" s="49">
        <v>12</v>
      </c>
      <c r="C31" s="39" t="s">
        <v>49</v>
      </c>
      <c r="D31" s="47">
        <v>2014.77</v>
      </c>
      <c r="E31" s="43">
        <v>6940.86</v>
      </c>
      <c r="F31" s="40">
        <f>(D31-E31)/E31</f>
        <v>-0.70972329077376584</v>
      </c>
      <c r="G31" s="47">
        <v>424</v>
      </c>
      <c r="H31" s="43">
        <v>17</v>
      </c>
      <c r="I31" s="43">
        <f t="shared" si="3"/>
        <v>24.941176470588236</v>
      </c>
      <c r="J31" s="43">
        <v>3</v>
      </c>
      <c r="K31" s="43">
        <v>5</v>
      </c>
      <c r="L31" s="47">
        <v>70452.59</v>
      </c>
      <c r="M31" s="47">
        <v>15592</v>
      </c>
      <c r="N31" s="38">
        <v>43749</v>
      </c>
      <c r="O31" s="41" t="s">
        <v>27</v>
      </c>
      <c r="P31" s="42"/>
      <c r="R31" s="50"/>
      <c r="T31" s="42"/>
      <c r="V31" s="44"/>
      <c r="W31" s="42"/>
      <c r="X31" s="42"/>
      <c r="Y31" s="44"/>
      <c r="Z31" s="44"/>
    </row>
    <row r="32" spans="1:27" s="36" customFormat="1" ht="25.35" customHeight="1">
      <c r="A32" s="37">
        <v>18</v>
      </c>
      <c r="B32" s="49">
        <v>15</v>
      </c>
      <c r="C32" s="39" t="s">
        <v>59</v>
      </c>
      <c r="D32" s="54">
        <v>1883.01</v>
      </c>
      <c r="E32" s="43">
        <v>2919.36</v>
      </c>
      <c r="F32" s="40">
        <f>(D32-E32)/E32</f>
        <v>-0.35499219006905625</v>
      </c>
      <c r="G32" s="47">
        <v>424</v>
      </c>
      <c r="H32" s="43">
        <v>20</v>
      </c>
      <c r="I32" s="43">
        <f t="shared" si="3"/>
        <v>21.2</v>
      </c>
      <c r="J32" s="43">
        <v>8</v>
      </c>
      <c r="K32" s="43">
        <v>3</v>
      </c>
      <c r="L32" s="54">
        <v>12878.8</v>
      </c>
      <c r="M32" s="47">
        <v>3288</v>
      </c>
      <c r="N32" s="38">
        <v>43763</v>
      </c>
      <c r="O32" s="41" t="s">
        <v>60</v>
      </c>
      <c r="P32" s="42"/>
      <c r="R32" s="50"/>
      <c r="T32" s="42"/>
      <c r="V32" s="44"/>
      <c r="W32" s="44"/>
      <c r="X32" s="42"/>
      <c r="Y32" s="44"/>
      <c r="Z32" s="44"/>
    </row>
    <row r="33" spans="1:26" s="36" customFormat="1" ht="25.35" customHeight="1">
      <c r="A33" s="37">
        <v>19</v>
      </c>
      <c r="B33" s="52">
        <v>11</v>
      </c>
      <c r="C33" s="39" t="s">
        <v>54</v>
      </c>
      <c r="D33" s="54">
        <v>1637.9</v>
      </c>
      <c r="E33" s="43">
        <v>7608.54</v>
      </c>
      <c r="F33" s="40">
        <f>(D33-E33)/E33</f>
        <v>-0.78472873902220397</v>
      </c>
      <c r="G33" s="47">
        <v>318</v>
      </c>
      <c r="H33" s="43">
        <v>8</v>
      </c>
      <c r="I33" s="43">
        <f t="shared" si="3"/>
        <v>39.75</v>
      </c>
      <c r="J33" s="43">
        <v>3</v>
      </c>
      <c r="K33" s="43">
        <v>3</v>
      </c>
      <c r="L33" s="54">
        <v>38761.300000000003</v>
      </c>
      <c r="M33" s="47">
        <v>6757</v>
      </c>
      <c r="N33" s="38">
        <v>43763</v>
      </c>
      <c r="O33" s="41" t="s">
        <v>37</v>
      </c>
      <c r="P33" s="42"/>
      <c r="R33" s="50"/>
      <c r="T33" s="42"/>
      <c r="V33" s="44"/>
      <c r="W33" s="44"/>
      <c r="X33" s="42"/>
      <c r="Y33" s="44"/>
      <c r="Z33" s="44"/>
    </row>
    <row r="34" spans="1:26" s="36" customFormat="1" ht="25.35" customHeight="1">
      <c r="A34" s="37">
        <v>20</v>
      </c>
      <c r="B34" s="49">
        <v>8</v>
      </c>
      <c r="C34" s="39" t="s">
        <v>63</v>
      </c>
      <c r="D34" s="54">
        <v>1427</v>
      </c>
      <c r="E34" s="43">
        <v>14770</v>
      </c>
      <c r="F34" s="40">
        <f>(D34-E34)/E34</f>
        <v>-0.90338524035206502</v>
      </c>
      <c r="G34" s="54">
        <v>150</v>
      </c>
      <c r="H34" s="43">
        <v>14</v>
      </c>
      <c r="I34" s="43">
        <f t="shared" si="3"/>
        <v>10.714285714285714</v>
      </c>
      <c r="J34" s="43">
        <v>5</v>
      </c>
      <c r="K34" s="43">
        <v>2</v>
      </c>
      <c r="L34" s="54">
        <v>16197</v>
      </c>
      <c r="M34" s="54">
        <v>2722</v>
      </c>
      <c r="N34" s="38">
        <v>43770</v>
      </c>
      <c r="O34" s="41" t="s">
        <v>40</v>
      </c>
      <c r="P34" s="42"/>
      <c r="R34" s="50"/>
      <c r="S34" s="44"/>
      <c r="T34" s="42"/>
      <c r="V34" s="44"/>
      <c r="W34" s="42"/>
      <c r="X34" s="42"/>
      <c r="Y34" s="44"/>
      <c r="Z34" s="44"/>
    </row>
    <row r="35" spans="1:26" ht="24.6" customHeight="1">
      <c r="A35" s="13"/>
      <c r="B35" s="13"/>
      <c r="C35" s="14" t="s">
        <v>31</v>
      </c>
      <c r="D35" s="15">
        <f>SUM(D23:D34)</f>
        <v>441718.27000000014</v>
      </c>
      <c r="E35" s="15">
        <f t="shared" ref="E35:G35" si="4">SUM(E23:E34)</f>
        <v>505085.07999999996</v>
      </c>
      <c r="F35" s="53">
        <f>(D35-E35)/E35</f>
        <v>-0.12545769516692085</v>
      </c>
      <c r="G35" s="15">
        <f t="shared" si="4"/>
        <v>75302</v>
      </c>
      <c r="H35" s="15"/>
      <c r="I35" s="17"/>
      <c r="J35" s="16"/>
      <c r="K35" s="18"/>
      <c r="L35" s="19"/>
      <c r="M35" s="11"/>
      <c r="N35" s="20"/>
      <c r="O35" s="21"/>
    </row>
    <row r="36" spans="1:26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6" s="36" customFormat="1" ht="25.35" customHeight="1">
      <c r="A37" s="37">
        <v>21</v>
      </c>
      <c r="B37" s="49" t="s">
        <v>46</v>
      </c>
      <c r="C37" s="39" t="s">
        <v>81</v>
      </c>
      <c r="D37" s="54">
        <v>1132.4000000000001</v>
      </c>
      <c r="E37" s="43" t="s">
        <v>30</v>
      </c>
      <c r="F37" s="43" t="s">
        <v>30</v>
      </c>
      <c r="G37" s="54">
        <v>325</v>
      </c>
      <c r="H37" s="43">
        <v>6</v>
      </c>
      <c r="I37" s="43">
        <f>G37/H37</f>
        <v>54.166666666666664</v>
      </c>
      <c r="J37" s="43">
        <v>5</v>
      </c>
      <c r="K37" s="43">
        <v>0</v>
      </c>
      <c r="L37" s="54">
        <v>1132.4000000000001</v>
      </c>
      <c r="M37" s="54">
        <v>325</v>
      </c>
      <c r="N37" s="38" t="s">
        <v>38</v>
      </c>
      <c r="O37" s="41" t="s">
        <v>37</v>
      </c>
      <c r="P37" s="42"/>
      <c r="R37" s="50"/>
      <c r="S37" s="44"/>
      <c r="T37" s="42"/>
      <c r="V37" s="44"/>
      <c r="W37" s="42"/>
      <c r="X37" s="42"/>
      <c r="Y37" s="44"/>
      <c r="Z37" s="44"/>
    </row>
    <row r="38" spans="1:26" s="36" customFormat="1" ht="25.35" customHeight="1">
      <c r="A38" s="37">
        <v>22</v>
      </c>
      <c r="B38" s="49">
        <v>27</v>
      </c>
      <c r="C38" s="39" t="s">
        <v>68</v>
      </c>
      <c r="D38" s="54">
        <v>879</v>
      </c>
      <c r="E38" s="43">
        <v>272</v>
      </c>
      <c r="F38" s="40">
        <f t="shared" ref="F38:F46" si="5">(D38-E38)/E38</f>
        <v>2.2316176470588234</v>
      </c>
      <c r="G38" s="54">
        <v>229</v>
      </c>
      <c r="H38" s="43">
        <v>3</v>
      </c>
      <c r="I38" s="43">
        <f>G38/H38</f>
        <v>76.333333333333329</v>
      </c>
      <c r="J38" s="43">
        <v>1</v>
      </c>
      <c r="K38" s="43">
        <v>5</v>
      </c>
      <c r="L38" s="54">
        <v>11248</v>
      </c>
      <c r="M38" s="54">
        <v>1980</v>
      </c>
      <c r="N38" s="38">
        <v>43749</v>
      </c>
      <c r="O38" s="41" t="s">
        <v>40</v>
      </c>
      <c r="P38" s="42"/>
      <c r="R38" s="50"/>
      <c r="S38" s="44"/>
      <c r="T38" s="42"/>
      <c r="V38" s="44"/>
      <c r="W38" s="42"/>
      <c r="X38" s="42"/>
      <c r="Y38" s="44"/>
      <c r="Z38" s="44"/>
    </row>
    <row r="39" spans="1:26" s="36" customFormat="1" ht="25.35" customHeight="1">
      <c r="A39" s="37">
        <v>23</v>
      </c>
      <c r="B39" s="49">
        <v>24</v>
      </c>
      <c r="C39" s="39" t="s">
        <v>47</v>
      </c>
      <c r="D39" s="54">
        <v>484.64</v>
      </c>
      <c r="E39" s="43">
        <v>428</v>
      </c>
      <c r="F39" s="40">
        <f t="shared" si="5"/>
        <v>0.13233644859813082</v>
      </c>
      <c r="G39" s="54">
        <v>81</v>
      </c>
      <c r="H39" s="43">
        <v>2</v>
      </c>
      <c r="I39" s="43">
        <f>G39/H39</f>
        <v>40.5</v>
      </c>
      <c r="J39" s="43">
        <v>1</v>
      </c>
      <c r="K39" s="43">
        <v>5</v>
      </c>
      <c r="L39" s="54">
        <v>77347.199999999997</v>
      </c>
      <c r="M39" s="54">
        <v>12306</v>
      </c>
      <c r="N39" s="38">
        <v>43749</v>
      </c>
      <c r="O39" s="41" t="s">
        <v>48</v>
      </c>
      <c r="P39" s="42"/>
      <c r="R39" s="50"/>
      <c r="T39" s="42"/>
      <c r="V39" s="44"/>
      <c r="W39" s="42"/>
      <c r="X39" s="42"/>
      <c r="Y39" s="44"/>
      <c r="Z39" s="44"/>
    </row>
    <row r="40" spans="1:26" s="36" customFormat="1" ht="25.35" customHeight="1">
      <c r="A40" s="37">
        <v>24</v>
      </c>
      <c r="B40" s="49">
        <v>31</v>
      </c>
      <c r="C40" s="39" t="s">
        <v>45</v>
      </c>
      <c r="D40" s="54">
        <v>306</v>
      </c>
      <c r="E40" s="43">
        <v>162</v>
      </c>
      <c r="F40" s="40">
        <f t="shared" si="5"/>
        <v>0.88888888888888884</v>
      </c>
      <c r="G40" s="47">
        <v>158</v>
      </c>
      <c r="H40" s="43" t="s">
        <v>30</v>
      </c>
      <c r="I40" s="43" t="s">
        <v>30</v>
      </c>
      <c r="J40" s="43">
        <v>2</v>
      </c>
      <c r="K40" s="43">
        <v>6</v>
      </c>
      <c r="L40" s="54">
        <v>22644</v>
      </c>
      <c r="M40" s="47">
        <v>4973</v>
      </c>
      <c r="N40" s="38">
        <v>43742</v>
      </c>
      <c r="O40" s="41" t="s">
        <v>35</v>
      </c>
      <c r="P40" s="42"/>
      <c r="R40" s="50"/>
      <c r="T40" s="42"/>
      <c r="V40" s="44"/>
      <c r="W40" s="42"/>
      <c r="X40" s="42"/>
      <c r="Y40" s="44"/>
      <c r="Z40" s="44"/>
    </row>
    <row r="41" spans="1:26" s="36" customFormat="1" ht="25.35" customHeight="1">
      <c r="A41" s="37">
        <v>25</v>
      </c>
      <c r="B41" s="52">
        <v>20</v>
      </c>
      <c r="C41" s="39" t="s">
        <v>41</v>
      </c>
      <c r="D41" s="54">
        <v>289.41000000000003</v>
      </c>
      <c r="E41" s="43">
        <v>900.68</v>
      </c>
      <c r="F41" s="40">
        <f t="shared" si="5"/>
        <v>-0.67867611138251105</v>
      </c>
      <c r="G41" s="54">
        <v>86</v>
      </c>
      <c r="H41" s="43">
        <v>3</v>
      </c>
      <c r="I41" s="43">
        <f>G41/H41</f>
        <v>28.666666666666668</v>
      </c>
      <c r="J41" s="43">
        <v>1</v>
      </c>
      <c r="K41" s="43">
        <v>9</v>
      </c>
      <c r="L41" s="54">
        <v>148972.85</v>
      </c>
      <c r="M41" s="54">
        <v>29854</v>
      </c>
      <c r="N41" s="38">
        <v>43721</v>
      </c>
      <c r="O41" s="41" t="s">
        <v>27</v>
      </c>
      <c r="P41" s="42"/>
      <c r="R41" s="50"/>
      <c r="T41" s="42"/>
      <c r="V41" s="44"/>
      <c r="W41" s="44"/>
      <c r="X41" s="42"/>
      <c r="Y41" s="44"/>
      <c r="Z41" s="44"/>
    </row>
    <row r="42" spans="1:26" s="36" customFormat="1" ht="25.35" customHeight="1">
      <c r="A42" s="37">
        <v>26</v>
      </c>
      <c r="B42" s="49">
        <v>14</v>
      </c>
      <c r="C42" s="39" t="s">
        <v>66</v>
      </c>
      <c r="D42" s="54">
        <v>207.5</v>
      </c>
      <c r="E42" s="43">
        <v>3915.53</v>
      </c>
      <c r="F42" s="40">
        <f t="shared" si="5"/>
        <v>-0.9470058970305425</v>
      </c>
      <c r="G42" s="47">
        <v>48</v>
      </c>
      <c r="H42" s="43">
        <v>9</v>
      </c>
      <c r="I42" s="43">
        <f>G42/H42</f>
        <v>5.333333333333333</v>
      </c>
      <c r="J42" s="43">
        <v>4</v>
      </c>
      <c r="K42" s="43">
        <v>2</v>
      </c>
      <c r="L42" s="54">
        <v>4123.03</v>
      </c>
      <c r="M42" s="54">
        <v>735</v>
      </c>
      <c r="N42" s="38">
        <v>43770</v>
      </c>
      <c r="O42" s="41" t="s">
        <v>27</v>
      </c>
      <c r="P42" s="42"/>
      <c r="R42" s="50"/>
      <c r="T42" s="42"/>
      <c r="U42" s="44"/>
      <c r="V42" s="44"/>
      <c r="W42" s="42"/>
      <c r="X42" s="44"/>
      <c r="Y42" s="44"/>
      <c r="Z42" s="44"/>
    </row>
    <row r="43" spans="1:26" s="36" customFormat="1" ht="25.35" customHeight="1">
      <c r="A43" s="37">
        <v>27</v>
      </c>
      <c r="B43" s="49">
        <v>29</v>
      </c>
      <c r="C43" s="39" t="s">
        <v>61</v>
      </c>
      <c r="D43" s="54">
        <v>130</v>
      </c>
      <c r="E43" s="43">
        <v>256</v>
      </c>
      <c r="F43" s="40">
        <f t="shared" si="5"/>
        <v>-0.4921875</v>
      </c>
      <c r="G43" s="54">
        <v>24</v>
      </c>
      <c r="H43" s="43">
        <v>1</v>
      </c>
      <c r="I43" s="43">
        <f>G43/H43</f>
        <v>24</v>
      </c>
      <c r="J43" s="43">
        <v>1</v>
      </c>
      <c r="K43" s="43" t="s">
        <v>30</v>
      </c>
      <c r="L43" s="54">
        <v>51132.02</v>
      </c>
      <c r="M43" s="54">
        <v>8783</v>
      </c>
      <c r="N43" s="38">
        <v>43721</v>
      </c>
      <c r="O43" s="41" t="s">
        <v>39</v>
      </c>
      <c r="P43" s="42"/>
      <c r="R43" s="50"/>
      <c r="T43" s="42"/>
      <c r="V43" s="44"/>
      <c r="W43" s="42"/>
      <c r="X43" s="42"/>
      <c r="Y43" s="44"/>
      <c r="Z43" s="44"/>
    </row>
    <row r="44" spans="1:26" s="36" customFormat="1" ht="25.35" customHeight="1">
      <c r="A44" s="37">
        <v>28</v>
      </c>
      <c r="B44" s="45" t="s">
        <v>30</v>
      </c>
      <c r="C44" s="39" t="s">
        <v>83</v>
      </c>
      <c r="D44" s="54">
        <v>56</v>
      </c>
      <c r="E44" s="43">
        <v>229</v>
      </c>
      <c r="F44" s="56">
        <f t="shared" si="5"/>
        <v>-0.75545851528384278</v>
      </c>
      <c r="G44" s="47">
        <v>10</v>
      </c>
      <c r="H44" s="43">
        <v>1</v>
      </c>
      <c r="I44" s="43">
        <f>G44/H44</f>
        <v>10</v>
      </c>
      <c r="J44" s="43">
        <v>1</v>
      </c>
      <c r="K44" s="43" t="s">
        <v>30</v>
      </c>
      <c r="L44" s="54">
        <v>10084</v>
      </c>
      <c r="M44" s="54">
        <v>1964</v>
      </c>
      <c r="N44" s="38">
        <v>43658</v>
      </c>
      <c r="O44" s="41" t="s">
        <v>57</v>
      </c>
      <c r="P44" s="42"/>
      <c r="R44" s="50"/>
      <c r="S44" s="44"/>
      <c r="T44" s="42"/>
      <c r="U44" s="42"/>
      <c r="V44" s="42"/>
      <c r="W44" s="44"/>
      <c r="X44" s="44"/>
      <c r="Y44" s="44"/>
      <c r="Z44" s="44"/>
    </row>
    <row r="45" spans="1:26" s="36" customFormat="1" ht="25.35" customHeight="1">
      <c r="A45" s="37">
        <v>29</v>
      </c>
      <c r="B45" s="49">
        <v>32</v>
      </c>
      <c r="C45" s="39" t="s">
        <v>42</v>
      </c>
      <c r="D45" s="54">
        <v>8</v>
      </c>
      <c r="E45" s="43">
        <v>64</v>
      </c>
      <c r="F45" s="40">
        <f t="shared" si="5"/>
        <v>-0.875</v>
      </c>
      <c r="G45" s="47">
        <v>2</v>
      </c>
      <c r="H45" s="43">
        <v>1</v>
      </c>
      <c r="I45" s="43">
        <f>G45/H45</f>
        <v>2</v>
      </c>
      <c r="J45" s="43">
        <v>1</v>
      </c>
      <c r="K45" s="43">
        <v>7</v>
      </c>
      <c r="L45" s="54">
        <v>59367.1</v>
      </c>
      <c r="M45" s="54">
        <v>12752</v>
      </c>
      <c r="N45" s="38">
        <v>43735</v>
      </c>
      <c r="O45" s="41" t="s">
        <v>27</v>
      </c>
      <c r="P45" s="42"/>
      <c r="R45" s="50"/>
      <c r="T45" s="42"/>
      <c r="U45" s="42"/>
      <c r="V45" s="44"/>
      <c r="W45" s="44"/>
      <c r="X45" s="42"/>
      <c r="Y45" s="42"/>
      <c r="Z45" s="44"/>
    </row>
    <row r="46" spans="1:26" ht="25.15" customHeight="1">
      <c r="A46" s="37"/>
      <c r="B46" s="13"/>
      <c r="C46" s="14" t="s">
        <v>84</v>
      </c>
      <c r="D46" s="15">
        <f>SUM(D35:D45)</f>
        <v>445211.22000000015</v>
      </c>
      <c r="E46" s="15">
        <f t="shared" ref="E46:G46" si="6">SUM(E35:E45)</f>
        <v>511312.29</v>
      </c>
      <c r="F46" s="53">
        <f t="shared" si="5"/>
        <v>-0.12927729548609096</v>
      </c>
      <c r="G46" s="15">
        <f t="shared" si="6"/>
        <v>76265</v>
      </c>
      <c r="H46" s="16"/>
      <c r="I46" s="17"/>
      <c r="J46" s="16"/>
      <c r="K46" s="18"/>
      <c r="L46" s="19"/>
      <c r="M46" s="31"/>
      <c r="N46" s="20"/>
      <c r="O46" s="32"/>
    </row>
    <row r="48" spans="1:26">
      <c r="B48" s="12"/>
      <c r="W48" s="51"/>
    </row>
    <row r="65" ht="12" customHeight="1"/>
  </sheetData>
  <sortState xmlns:xlrd2="http://schemas.microsoft.com/office/spreadsheetml/2017/richdata2" ref="B14:O45">
    <sortCondition descending="1" ref="D14:D4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2019-11-18T13:00:02Z</dcterms:modified>
</cp:coreProperties>
</file>