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Kovas\Savaitės\"/>
    </mc:Choice>
  </mc:AlternateContent>
  <xr:revisionPtr revIDLastSave="0" documentId="8_{72FD414F-8999-4401-B786-CBF4CED3FE3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" l="1"/>
  <c r="E45" i="1"/>
  <c r="G45" i="1"/>
  <c r="D45" i="1"/>
  <c r="F35" i="1"/>
  <c r="E35" i="1"/>
  <c r="G35" i="1"/>
  <c r="D35" i="1"/>
  <c r="F23" i="1"/>
  <c r="E23" i="1"/>
  <c r="G23" i="1"/>
  <c r="D23" i="1"/>
  <c r="I40" i="1"/>
  <c r="I34" i="1"/>
  <c r="I22" i="1"/>
  <c r="I15" i="1"/>
  <c r="I14" i="1"/>
  <c r="F16" i="1"/>
  <c r="F18" i="1"/>
  <c r="F17" i="1"/>
  <c r="F19" i="1"/>
  <c r="F20" i="1"/>
  <c r="F27" i="1"/>
  <c r="F26" i="1"/>
  <c r="F21" i="1"/>
  <c r="F25" i="1"/>
  <c r="F28" i="1"/>
  <c r="F29" i="1"/>
  <c r="F31" i="1"/>
  <c r="F32" i="1"/>
  <c r="F44" i="1"/>
  <c r="F37" i="1"/>
  <c r="F38" i="1"/>
  <c r="F42" i="1"/>
  <c r="F33" i="1"/>
  <c r="F40" i="1"/>
  <c r="F43" i="1"/>
  <c r="F30" i="1"/>
  <c r="F39" i="1"/>
  <c r="F41" i="1"/>
  <c r="I31" i="1" l="1"/>
  <c r="I16" i="1"/>
  <c r="I32" i="1"/>
  <c r="I27" i="1"/>
  <c r="I17" i="1"/>
  <c r="F13" i="1" l="1"/>
  <c r="I26" i="1" l="1"/>
  <c r="I18" i="1"/>
  <c r="I13" i="1"/>
  <c r="I38" i="1" l="1"/>
  <c r="I20" i="1"/>
  <c r="I42" i="1" l="1"/>
  <c r="I33" i="1" l="1"/>
  <c r="I43" i="1" l="1"/>
  <c r="I29" i="1"/>
  <c r="I44" i="1" l="1"/>
  <c r="I19" i="1"/>
  <c r="I39" i="1" l="1"/>
  <c r="I21" i="1" l="1"/>
  <c r="I41" i="1" l="1"/>
</calcChain>
</file>

<file path=xl/sharedStrings.xml><?xml version="1.0" encoding="utf-8"?>
<sst xmlns="http://schemas.openxmlformats.org/spreadsheetml/2006/main" count="128" uniqueCount="83">
  <si>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</si>
  <si>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</si>
  <si>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</si>
  <si>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</si>
  <si>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</si>
  <si>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</si>
  <si>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</si>
  <si>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</si>
  <si>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</si>
  <si>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</si>
  <si>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</si>
  <si>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</si>
  <si>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</si>
  <si>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</si>
  <si>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</si>
  <si>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</si>
  <si>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</si>
  <si>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</si>
  <si>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</si>
  <si>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</si>
  <si>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</si>
  <si>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</si>
  <si>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</si>
  <si>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</si>
  <si>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</si>
  <si>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</si>
  <si>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</si>
  <si>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</si>
  <si>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</si>
  <si>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</si>
  <si>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</si>
  <si>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</si>
  <si>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</si>
  <si>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</si>
  <si>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>Theatrical Film Distribution /
20th Century Fox</t>
  </si>
  <si>
    <t>Bohemijos rapsodija (Bohemian Rhapsody)</t>
  </si>
  <si>
    <t xml:space="preserve">Theatrical Film Distribution </t>
  </si>
  <si>
    <t>NCG Distribution  /
Universal Pictures International</t>
  </si>
  <si>
    <t>ACME Film / SONY</t>
  </si>
  <si>
    <t>Theatrical Film Distribution /
WDSMP</t>
  </si>
  <si>
    <t>Garsų pasaulio įrašai</t>
  </si>
  <si>
    <t>Žalioji knyga (Green Book)</t>
  </si>
  <si>
    <t>Ekstazė (Climax)</t>
  </si>
  <si>
    <t>VLG Film</t>
  </si>
  <si>
    <t>Belos kelionė namo (Dogs Way Home)</t>
  </si>
  <si>
    <t>Ir visi jų vyrai</t>
  </si>
  <si>
    <t>Lego filmas 2 (Lego Movie 2)</t>
  </si>
  <si>
    <t>Purpurinis rūkas</t>
  </si>
  <si>
    <t>Valdžia (Vice)</t>
  </si>
  <si>
    <t>Septynios vakarienės (Семь ужинов)</t>
  </si>
  <si>
    <t>Šv. Agota (St. Agatha)</t>
  </si>
  <si>
    <t>Travolta</t>
  </si>
  <si>
    <t>Pasmerkti. Kauno romanas</t>
  </si>
  <si>
    <t>Singing fish</t>
  </si>
  <si>
    <t>Snieguotos lenktynės (Racetime)</t>
  </si>
  <si>
    <t>Arktis. Įkalinti ledynuose (Arctic)</t>
  </si>
  <si>
    <t>Best Film</t>
  </si>
  <si>
    <t>Greta (Widow (Greta))</t>
  </si>
  <si>
    <t>Žalgirio mūšis</t>
  </si>
  <si>
    <t>Artbox</t>
  </si>
  <si>
    <t>Nes ji yra moteris (On the Basis of Sex)</t>
  </si>
  <si>
    <t>P</t>
  </si>
  <si>
    <t>Preview</t>
  </si>
  <si>
    <t>Kapitonė Marvel (Captain Marvel)</t>
  </si>
  <si>
    <t>Baseino valdovai (Le grand bain)</t>
  </si>
  <si>
    <t>Kaip prisijaukinti slibiną 3 (How to Train Your Dragon: The Hidden World)</t>
  </si>
  <si>
    <t>Ką tu nuo manęs slepi (Громкая связь)</t>
  </si>
  <si>
    <t>Kurskas (Kursk)</t>
  </si>
  <si>
    <t>Kolibrio projektas (Hummingbird Project)</t>
  </si>
  <si>
    <t>Kamčiatkos meškos. Gyvenimo pradžia (Медведи Камчатки. Начало жизни)</t>
  </si>
  <si>
    <t>Lesfilm</t>
  </si>
  <si>
    <t>Mes (Us)</t>
  </si>
  <si>
    <t>100 daiktų ir nieko daugiau (100 dinge)</t>
  </si>
  <si>
    <t>March 15 - 21</t>
  </si>
  <si>
    <t>Kovo 15 - 21 d.</t>
  </si>
  <si>
    <t>March 22 - 28 Lithuanian top</t>
  </si>
  <si>
    <t>Kovo 22 - 28 d. Lietuvos kino teatruose rodytų filmų topas</t>
  </si>
  <si>
    <t>March 22 - 28</t>
  </si>
  <si>
    <t>Kovo 22 - 28 d.</t>
  </si>
  <si>
    <t>Karalienės Korgis (Queens Corgi)</t>
  </si>
  <si>
    <t>Velkami per betoną (Dragged Across Concrete)</t>
  </si>
  <si>
    <t>Dambis (Dumbo)</t>
  </si>
  <si>
    <t>Total 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</si>
</sst>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65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8" fontId="11" fillId="0" borderId="0" xfId="0" applyNumberFormat="1" applyFont="1"/>
    <xf numFmtId="4" fontId="22" fillId="0" borderId="0" xfId="0" applyNumberFormat="1" applyFont="1"/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49" fontId="27" fillId="0" borderId="8" xfId="0" applyNumberFormat="1" applyFont="1" applyBorder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0" fontId="29" fillId="2" borderId="8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9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1"/>
  <sheetViews>
    <sheetView tabSelected="1" zoomScale="60" zoomScaleNormal="60" workbookViewId="0">
      <selection activeCell="F45" sqref="F45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8.42578125" style="1" customWidth="1"/>
    <col min="17" max="17" width="7" style="1" customWidth="1"/>
    <col min="18" max="18" width="4.85546875" style="1" customWidth="1"/>
    <col min="19" max="19" width="9.42578125" style="1" customWidth="1"/>
    <col min="20" max="20" width="12.5703125" style="1" bestFit="1" customWidth="1"/>
    <col min="21" max="23" width="13.7109375" style="1" bestFit="1" customWidth="1"/>
    <col min="24" max="24" width="12" style="1" bestFit="1" customWidth="1"/>
    <col min="25" max="25" width="13.7109375" style="1" bestFit="1" customWidth="1"/>
    <col min="26" max="16384" width="8.85546875" style="1"/>
  </cols>
  <sheetData>
    <row r="1" spans="1:25" ht="19.5" customHeight="1">
      <c r="E1" s="2" t="s">
        <v>75</v>
      </c>
      <c r="F1" s="2"/>
      <c r="G1" s="2"/>
      <c r="H1" s="2"/>
      <c r="I1" s="2"/>
    </row>
    <row r="2" spans="1:25" ht="19.5" customHeight="1">
      <c r="E2" s="2" t="s">
        <v>76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2"/>
      <c r="B5" s="62"/>
      <c r="C5" s="59" t="s">
        <v>0</v>
      </c>
      <c r="D5" s="3"/>
      <c r="E5" s="3"/>
      <c r="F5" s="59" t="s">
        <v>3</v>
      </c>
      <c r="G5" s="3"/>
      <c r="H5" s="59" t="s">
        <v>5</v>
      </c>
      <c r="I5" s="59" t="s">
        <v>6</v>
      </c>
      <c r="J5" s="59" t="s">
        <v>7</v>
      </c>
      <c r="K5" s="59" t="s">
        <v>8</v>
      </c>
      <c r="L5" s="59" t="s">
        <v>10</v>
      </c>
      <c r="M5" s="59" t="s">
        <v>9</v>
      </c>
      <c r="N5" s="59" t="s">
        <v>11</v>
      </c>
      <c r="O5" s="59" t="s">
        <v>12</v>
      </c>
    </row>
    <row r="6" spans="1:25">
      <c r="A6" s="63"/>
      <c r="B6" s="63"/>
      <c r="C6" s="60"/>
      <c r="D6" s="4" t="s">
        <v>77</v>
      </c>
      <c r="E6" s="4" t="s">
        <v>73</v>
      </c>
      <c r="F6" s="60"/>
      <c r="G6" s="4" t="s">
        <v>77</v>
      </c>
      <c r="H6" s="60"/>
      <c r="I6" s="60"/>
      <c r="J6" s="60"/>
      <c r="K6" s="60"/>
      <c r="L6" s="60"/>
      <c r="M6" s="60"/>
      <c r="N6" s="60"/>
      <c r="O6" s="60"/>
    </row>
    <row r="7" spans="1:25">
      <c r="A7" s="63"/>
      <c r="B7" s="63"/>
      <c r="C7" s="60"/>
      <c r="D7" s="4" t="s">
        <v>1</v>
      </c>
      <c r="E7" s="4" t="s">
        <v>1</v>
      </c>
      <c r="F7" s="60"/>
      <c r="G7" s="4" t="s">
        <v>4</v>
      </c>
      <c r="H7" s="60"/>
      <c r="I7" s="60"/>
      <c r="J7" s="60"/>
      <c r="K7" s="60"/>
      <c r="L7" s="60"/>
      <c r="M7" s="60"/>
      <c r="N7" s="60"/>
      <c r="O7" s="60"/>
    </row>
    <row r="8" spans="1:25" ht="18" customHeight="1" thickBot="1">
      <c r="A8" s="64"/>
      <c r="B8" s="64"/>
      <c r="C8" s="61"/>
      <c r="D8" s="5" t="s">
        <v>2</v>
      </c>
      <c r="E8" s="5" t="s">
        <v>2</v>
      </c>
      <c r="F8" s="61"/>
      <c r="G8" s="6"/>
      <c r="H8" s="61"/>
      <c r="I8" s="61"/>
      <c r="J8" s="61"/>
      <c r="K8" s="61"/>
      <c r="L8" s="61"/>
      <c r="M8" s="61"/>
      <c r="N8" s="61"/>
      <c r="O8" s="61"/>
    </row>
    <row r="9" spans="1:25" ht="15" customHeight="1">
      <c r="A9" s="62"/>
      <c r="B9" s="62"/>
      <c r="C9" s="59" t="s">
        <v>13</v>
      </c>
      <c r="D9" s="3"/>
      <c r="E9" s="34"/>
      <c r="F9" s="59" t="s">
        <v>15</v>
      </c>
      <c r="G9" s="33"/>
      <c r="H9" s="7" t="s">
        <v>18</v>
      </c>
      <c r="I9" s="59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59" t="s">
        <v>26</v>
      </c>
    </row>
    <row r="10" spans="1:25">
      <c r="A10" s="63"/>
      <c r="B10" s="63"/>
      <c r="C10" s="60"/>
      <c r="D10" s="34" t="s">
        <v>78</v>
      </c>
      <c r="E10" s="34" t="s">
        <v>74</v>
      </c>
      <c r="F10" s="60"/>
      <c r="G10" s="34" t="s">
        <v>78</v>
      </c>
      <c r="H10" s="4" t="s">
        <v>17</v>
      </c>
      <c r="I10" s="60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0"/>
    </row>
    <row r="11" spans="1:25">
      <c r="A11" s="63"/>
      <c r="B11" s="63"/>
      <c r="C11" s="60"/>
      <c r="D11" s="4" t="s">
        <v>14</v>
      </c>
      <c r="E11" s="4" t="s">
        <v>14</v>
      </c>
      <c r="F11" s="60"/>
      <c r="G11" s="34" t="s">
        <v>16</v>
      </c>
      <c r="H11" s="6"/>
      <c r="I11" s="60"/>
      <c r="J11" s="6"/>
      <c r="K11" s="6"/>
      <c r="L11" s="9" t="s">
        <v>2</v>
      </c>
      <c r="M11" s="4" t="s">
        <v>17</v>
      </c>
      <c r="N11" s="6"/>
      <c r="O11" s="60"/>
    </row>
    <row r="12" spans="1:25" ht="15.75" thickBot="1">
      <c r="A12" s="63"/>
      <c r="B12" s="64"/>
      <c r="C12" s="61"/>
      <c r="D12" s="5" t="s">
        <v>2</v>
      </c>
      <c r="E12" s="5" t="s">
        <v>2</v>
      </c>
      <c r="F12" s="61"/>
      <c r="G12" s="35" t="s">
        <v>17</v>
      </c>
      <c r="H12" s="10"/>
      <c r="I12" s="61"/>
      <c r="J12" s="10"/>
      <c r="K12" s="10"/>
      <c r="L12" s="10"/>
      <c r="M12" s="10"/>
      <c r="N12" s="10"/>
      <c r="O12" s="61"/>
    </row>
    <row r="13" spans="1:25" s="36" customFormat="1" ht="25.15" customHeight="1">
      <c r="A13" s="37">
        <v>1</v>
      </c>
      <c r="B13" s="54">
        <v>1</v>
      </c>
      <c r="C13" s="40" t="s">
        <v>65</v>
      </c>
      <c r="D13" s="39">
        <v>72113</v>
      </c>
      <c r="E13" s="49">
        <v>165905</v>
      </c>
      <c r="F13" s="41">
        <f>(D13-E13)/E13</f>
        <v>-0.56533558361713032</v>
      </c>
      <c r="G13" s="39">
        <v>14322</v>
      </c>
      <c r="H13" s="49">
        <v>290</v>
      </c>
      <c r="I13" s="49">
        <f>G13/H13</f>
        <v>49.386206896551727</v>
      </c>
      <c r="J13" s="49">
        <v>14</v>
      </c>
      <c r="K13" s="49">
        <v>3</v>
      </c>
      <c r="L13" s="39">
        <v>515808</v>
      </c>
      <c r="M13" s="39">
        <v>100449</v>
      </c>
      <c r="N13" s="38">
        <v>43532</v>
      </c>
      <c r="O13" s="42" t="s">
        <v>37</v>
      </c>
      <c r="P13" s="43"/>
      <c r="Q13" s="43"/>
      <c r="U13" s="48"/>
      <c r="W13" s="43"/>
      <c r="X13" s="48"/>
      <c r="Y13" s="43"/>
    </row>
    <row r="14" spans="1:25" s="36" customFormat="1" ht="25.35" customHeight="1">
      <c r="A14" s="37">
        <v>2</v>
      </c>
      <c r="B14" s="55" t="s">
        <v>32</v>
      </c>
      <c r="C14" s="40" t="s">
        <v>71</v>
      </c>
      <c r="D14" s="45">
        <v>55272</v>
      </c>
      <c r="E14" s="44" t="s">
        <v>30</v>
      </c>
      <c r="F14" s="44" t="s">
        <v>30</v>
      </c>
      <c r="G14" s="45">
        <v>9405</v>
      </c>
      <c r="H14" s="44">
        <v>219</v>
      </c>
      <c r="I14" s="44">
        <f>G14/H14</f>
        <v>42.945205479452056</v>
      </c>
      <c r="J14" s="44">
        <v>13</v>
      </c>
      <c r="K14" s="44">
        <v>1</v>
      </c>
      <c r="L14" s="45">
        <v>58619</v>
      </c>
      <c r="M14" s="45">
        <v>9987</v>
      </c>
      <c r="N14" s="38">
        <v>43546</v>
      </c>
      <c r="O14" s="42" t="s">
        <v>37</v>
      </c>
      <c r="P14" s="43"/>
      <c r="R14" s="50"/>
      <c r="T14" s="43"/>
      <c r="V14" s="43"/>
      <c r="W14" s="48"/>
      <c r="X14" s="43"/>
      <c r="Y14" s="48"/>
    </row>
    <row r="15" spans="1:25" s="36" customFormat="1" ht="25.15" customHeight="1">
      <c r="A15" s="37">
        <v>3</v>
      </c>
      <c r="B15" s="55" t="s">
        <v>32</v>
      </c>
      <c r="C15" s="40" t="s">
        <v>79</v>
      </c>
      <c r="D15" s="45">
        <v>35577.9</v>
      </c>
      <c r="E15" s="44" t="s">
        <v>30</v>
      </c>
      <c r="F15" s="44" t="s">
        <v>30</v>
      </c>
      <c r="G15" s="45">
        <v>7989</v>
      </c>
      <c r="H15" s="44">
        <v>96</v>
      </c>
      <c r="I15" s="44">
        <f>G15/H15</f>
        <v>83.21875</v>
      </c>
      <c r="J15" s="44">
        <v>16</v>
      </c>
      <c r="K15" s="44">
        <v>1</v>
      </c>
      <c r="L15" s="45">
        <v>35665.9</v>
      </c>
      <c r="M15" s="45">
        <v>8012</v>
      </c>
      <c r="N15" s="38">
        <v>43546</v>
      </c>
      <c r="O15" s="42" t="s">
        <v>27</v>
      </c>
      <c r="P15" s="57"/>
      <c r="R15" s="50"/>
      <c r="T15" s="43"/>
      <c r="U15" s="43"/>
      <c r="V15" s="48"/>
      <c r="W15" s="48"/>
      <c r="X15" s="43"/>
      <c r="Y15" s="43"/>
    </row>
    <row r="16" spans="1:25" s="36" customFormat="1" ht="25.35" customHeight="1">
      <c r="A16" s="37">
        <v>4</v>
      </c>
      <c r="B16" s="55">
        <v>2</v>
      </c>
      <c r="C16" s="40" t="s">
        <v>52</v>
      </c>
      <c r="D16" s="45">
        <v>25053.49</v>
      </c>
      <c r="E16" s="44">
        <v>55702.01</v>
      </c>
      <c r="F16" s="41">
        <f>(D16-E16)/E16</f>
        <v>-0.55022287346542786</v>
      </c>
      <c r="G16" s="45">
        <v>4458</v>
      </c>
      <c r="H16" s="44">
        <v>153</v>
      </c>
      <c r="I16" s="44">
        <f>G16/H16</f>
        <v>29.137254901960784</v>
      </c>
      <c r="J16" s="44">
        <v>18</v>
      </c>
      <c r="K16" s="44">
        <v>5</v>
      </c>
      <c r="L16" s="45">
        <v>486527.3</v>
      </c>
      <c r="M16" s="45">
        <v>84510</v>
      </c>
      <c r="N16" s="38">
        <v>43518</v>
      </c>
      <c r="O16" s="42" t="s">
        <v>53</v>
      </c>
      <c r="P16" s="43"/>
      <c r="R16" s="50"/>
      <c r="T16" s="43"/>
      <c r="V16" s="48"/>
      <c r="W16" s="48"/>
      <c r="X16" s="43"/>
      <c r="Y16" s="43"/>
    </row>
    <row r="17" spans="1:25" s="36" customFormat="1" ht="25.35" customHeight="1">
      <c r="A17" s="37">
        <v>5</v>
      </c>
      <c r="B17" s="55">
        <v>4</v>
      </c>
      <c r="C17" s="40" t="s">
        <v>67</v>
      </c>
      <c r="D17" s="45">
        <v>20831.23</v>
      </c>
      <c r="E17" s="44">
        <v>38447.53</v>
      </c>
      <c r="F17" s="41">
        <f>(D17-E17)/E17</f>
        <v>-0.45819068221027465</v>
      </c>
      <c r="G17" s="45">
        <v>3708</v>
      </c>
      <c r="H17" s="44">
        <v>109</v>
      </c>
      <c r="I17" s="44">
        <f>G17/H17</f>
        <v>34.018348623853214</v>
      </c>
      <c r="J17" s="44">
        <v>8</v>
      </c>
      <c r="K17" s="44">
        <v>2</v>
      </c>
      <c r="L17" s="45">
        <v>60616.959999999999</v>
      </c>
      <c r="M17" s="45">
        <v>10954</v>
      </c>
      <c r="N17" s="38">
        <v>43539</v>
      </c>
      <c r="O17" s="42" t="s">
        <v>27</v>
      </c>
      <c r="P17" s="43"/>
      <c r="R17" s="50"/>
      <c r="T17" s="43"/>
      <c r="V17" s="48"/>
      <c r="W17" s="48"/>
      <c r="X17" s="43"/>
      <c r="Y17" s="43"/>
    </row>
    <row r="18" spans="1:25" s="36" customFormat="1" ht="25.35" customHeight="1">
      <c r="A18" s="37">
        <v>6</v>
      </c>
      <c r="B18" s="56">
        <v>3</v>
      </c>
      <c r="C18" s="40" t="s">
        <v>63</v>
      </c>
      <c r="D18" s="45">
        <v>18690.75</v>
      </c>
      <c r="E18" s="44">
        <v>46679.03</v>
      </c>
      <c r="F18" s="41">
        <f>(D18-E18)/E18</f>
        <v>-0.59959000861843104</v>
      </c>
      <c r="G18" s="45">
        <v>3170</v>
      </c>
      <c r="H18" s="44">
        <v>145</v>
      </c>
      <c r="I18" s="44">
        <f>G18/H18</f>
        <v>21.862068965517242</v>
      </c>
      <c r="J18" s="44">
        <v>13</v>
      </c>
      <c r="K18" s="44">
        <v>3</v>
      </c>
      <c r="L18" s="45">
        <v>180728</v>
      </c>
      <c r="M18" s="45">
        <v>28879</v>
      </c>
      <c r="N18" s="38">
        <v>43532</v>
      </c>
      <c r="O18" s="42" t="s">
        <v>39</v>
      </c>
      <c r="P18" s="43"/>
      <c r="R18" s="50"/>
      <c r="T18" s="43"/>
      <c r="U18" s="43"/>
      <c r="V18" s="48"/>
      <c r="W18" s="48"/>
      <c r="X18" s="43"/>
      <c r="Y18" s="43"/>
    </row>
    <row r="19" spans="1:25" s="36" customFormat="1" ht="25.35" customHeight="1">
      <c r="A19" s="37">
        <v>7</v>
      </c>
      <c r="B19" s="55">
        <v>5</v>
      </c>
      <c r="C19" s="40" t="s">
        <v>45</v>
      </c>
      <c r="D19" s="45">
        <v>11480.11</v>
      </c>
      <c r="E19" s="44">
        <v>33520.839999999997</v>
      </c>
      <c r="F19" s="41">
        <f>(D19-E19)/E19</f>
        <v>-0.65752320049258905</v>
      </c>
      <c r="G19" s="45">
        <v>2119</v>
      </c>
      <c r="H19" s="44">
        <v>54</v>
      </c>
      <c r="I19" s="44">
        <f>G19/H19</f>
        <v>39.24074074074074</v>
      </c>
      <c r="J19" s="44">
        <v>7</v>
      </c>
      <c r="K19" s="44">
        <v>9</v>
      </c>
      <c r="L19" s="45">
        <v>673907.02</v>
      </c>
      <c r="M19" s="45">
        <v>117851</v>
      </c>
      <c r="N19" s="38">
        <v>43490</v>
      </c>
      <c r="O19" s="42" t="s">
        <v>27</v>
      </c>
      <c r="P19" s="43"/>
      <c r="R19" s="50"/>
      <c r="T19" s="43"/>
      <c r="U19" s="43"/>
      <c r="V19" s="48"/>
      <c r="W19" s="48"/>
      <c r="X19" s="43"/>
      <c r="Y19" s="43"/>
    </row>
    <row r="20" spans="1:25" s="36" customFormat="1" ht="25.35" customHeight="1">
      <c r="A20" s="37">
        <v>8</v>
      </c>
      <c r="B20" s="55">
        <v>6</v>
      </c>
      <c r="C20" s="40" t="s">
        <v>55</v>
      </c>
      <c r="D20" s="45">
        <v>8276.14</v>
      </c>
      <c r="E20" s="44">
        <v>23587.27</v>
      </c>
      <c r="F20" s="41">
        <f>(D20-E20)/E20</f>
        <v>-0.6491268383327109</v>
      </c>
      <c r="G20" s="45">
        <v>1470</v>
      </c>
      <c r="H20" s="44">
        <v>62</v>
      </c>
      <c r="I20" s="44">
        <f>G20/H20</f>
        <v>23.70967741935484</v>
      </c>
      <c r="J20" s="44">
        <v>6</v>
      </c>
      <c r="K20" s="44">
        <v>4</v>
      </c>
      <c r="L20" s="45">
        <v>125412.08</v>
      </c>
      <c r="M20" s="45">
        <v>21412</v>
      </c>
      <c r="N20" s="38">
        <v>43525</v>
      </c>
      <c r="O20" s="42" t="s">
        <v>56</v>
      </c>
      <c r="P20" s="43"/>
      <c r="R20" s="50"/>
      <c r="T20" s="43"/>
      <c r="U20" s="43"/>
      <c r="V20" s="48"/>
      <c r="W20" s="48"/>
      <c r="X20" s="43"/>
      <c r="Y20" s="43"/>
    </row>
    <row r="21" spans="1:25" s="36" customFormat="1" ht="25.35" customHeight="1">
      <c r="A21" s="37">
        <v>9</v>
      </c>
      <c r="B21" s="55">
        <v>9</v>
      </c>
      <c r="C21" s="40" t="s">
        <v>41</v>
      </c>
      <c r="D21" s="45">
        <v>4603.3999999999996</v>
      </c>
      <c r="E21" s="45">
        <v>11922.38</v>
      </c>
      <c r="F21" s="41">
        <f>(D21-E21)/E21</f>
        <v>-0.61388581810007736</v>
      </c>
      <c r="G21" s="45">
        <v>834</v>
      </c>
      <c r="H21" s="44">
        <v>23</v>
      </c>
      <c r="I21" s="44">
        <f>G21/H21</f>
        <v>36.260869565217391</v>
      </c>
      <c r="J21" s="44">
        <v>2</v>
      </c>
      <c r="K21" s="44">
        <v>11</v>
      </c>
      <c r="L21" s="45">
        <v>299196.96999999997</v>
      </c>
      <c r="M21" s="45">
        <v>53162</v>
      </c>
      <c r="N21" s="38">
        <v>43476</v>
      </c>
      <c r="O21" s="42" t="s">
        <v>27</v>
      </c>
      <c r="P21" s="43"/>
      <c r="R21" s="50"/>
      <c r="T21" s="43"/>
      <c r="U21" s="43"/>
      <c r="V21" s="48"/>
      <c r="W21" s="48"/>
      <c r="X21" s="43"/>
      <c r="Y21" s="43"/>
    </row>
    <row r="22" spans="1:25" s="36" customFormat="1" ht="25.35" customHeight="1">
      <c r="A22" s="37">
        <v>10</v>
      </c>
      <c r="B22" s="55" t="s">
        <v>32</v>
      </c>
      <c r="C22" s="40" t="s">
        <v>80</v>
      </c>
      <c r="D22" s="45">
        <v>4033.47</v>
      </c>
      <c r="E22" s="44" t="s">
        <v>30</v>
      </c>
      <c r="F22" s="44" t="s">
        <v>30</v>
      </c>
      <c r="G22" s="45">
        <v>757</v>
      </c>
      <c r="H22" s="44">
        <v>41</v>
      </c>
      <c r="I22" s="44">
        <f>G22/H22</f>
        <v>18.463414634146343</v>
      </c>
      <c r="J22" s="44">
        <v>7</v>
      </c>
      <c r="K22" s="44">
        <v>1</v>
      </c>
      <c r="L22" s="45">
        <v>4033</v>
      </c>
      <c r="M22" s="45">
        <v>757</v>
      </c>
      <c r="N22" s="38">
        <v>43546</v>
      </c>
      <c r="O22" s="51" t="s">
        <v>36</v>
      </c>
      <c r="P22" s="43"/>
      <c r="R22" s="50"/>
      <c r="T22" s="43"/>
      <c r="U22" s="43"/>
      <c r="V22" s="48"/>
      <c r="W22" s="48"/>
      <c r="X22" s="43"/>
      <c r="Y22" s="43"/>
    </row>
    <row r="23" spans="1:25" ht="24.75" customHeight="1">
      <c r="A23" s="13"/>
      <c r="B23" s="13"/>
      <c r="C23" s="14" t="s">
        <v>29</v>
      </c>
      <c r="D23" s="15">
        <f>SUM(D13:D22)</f>
        <v>255931.49</v>
      </c>
      <c r="E23" s="15">
        <f t="shared" ref="E23:G23" si="0">SUM(E13:E22)</f>
        <v>375764.06000000006</v>
      </c>
      <c r="F23" s="58">
        <f t="shared" ref="F22:F23" si="1">(D23-E23)/E23</f>
        <v>-0.31890375572373802</v>
      </c>
      <c r="G23" s="15">
        <f t="shared" si="0"/>
        <v>48232</v>
      </c>
      <c r="H23" s="15"/>
      <c r="I23" s="17"/>
      <c r="J23" s="16"/>
      <c r="K23" s="18"/>
      <c r="L23" s="19"/>
      <c r="M23" s="11"/>
      <c r="N23" s="20"/>
      <c r="O23" s="21"/>
    </row>
    <row r="24" spans="1:25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</row>
    <row r="25" spans="1:25" s="36" customFormat="1" ht="25.35" customHeight="1">
      <c r="A25" s="37">
        <v>11</v>
      </c>
      <c r="B25" s="55">
        <v>10</v>
      </c>
      <c r="C25" s="40" t="s">
        <v>58</v>
      </c>
      <c r="D25" s="45">
        <v>3202.94</v>
      </c>
      <c r="E25" s="44">
        <v>8251.7000000000007</v>
      </c>
      <c r="F25" s="41">
        <f>(D25-E25)/E25</f>
        <v>-0.6118448319740174</v>
      </c>
      <c r="G25" s="45">
        <v>697</v>
      </c>
      <c r="H25" s="44" t="s">
        <v>30</v>
      </c>
      <c r="I25" s="44" t="s">
        <v>30</v>
      </c>
      <c r="J25" s="44" t="s">
        <v>30</v>
      </c>
      <c r="K25" s="44">
        <v>4</v>
      </c>
      <c r="L25" s="45">
        <v>35840.660000000003</v>
      </c>
      <c r="M25" s="45">
        <v>8092</v>
      </c>
      <c r="N25" s="38">
        <v>43525</v>
      </c>
      <c r="O25" s="42" t="s">
        <v>59</v>
      </c>
      <c r="P25" s="43"/>
      <c r="R25" s="50"/>
      <c r="T25" s="43"/>
      <c r="U25" s="43"/>
      <c r="V25" s="48"/>
      <c r="W25" s="48"/>
      <c r="X25" s="43"/>
      <c r="Y25" s="43"/>
    </row>
    <row r="26" spans="1:25" s="36" customFormat="1" ht="25.35" customHeight="1">
      <c r="A26" s="37">
        <v>12</v>
      </c>
      <c r="B26" s="56">
        <v>8</v>
      </c>
      <c r="C26" s="40" t="s">
        <v>60</v>
      </c>
      <c r="D26" s="45">
        <v>3191.67</v>
      </c>
      <c r="E26" s="44">
        <v>14186.51</v>
      </c>
      <c r="F26" s="41">
        <f>(D26-E26)/E26</f>
        <v>-0.77502077678019465</v>
      </c>
      <c r="G26" s="45">
        <v>622</v>
      </c>
      <c r="H26" s="44">
        <v>30</v>
      </c>
      <c r="I26" s="44">
        <f>G26/H26</f>
        <v>20.733333333333334</v>
      </c>
      <c r="J26" s="44">
        <v>4</v>
      </c>
      <c r="K26" s="44">
        <v>3</v>
      </c>
      <c r="L26" s="45">
        <v>50682.11</v>
      </c>
      <c r="M26" s="45">
        <v>8818</v>
      </c>
      <c r="N26" s="38">
        <v>43532</v>
      </c>
      <c r="O26" s="42" t="s">
        <v>27</v>
      </c>
      <c r="P26" s="43"/>
      <c r="R26" s="50"/>
      <c r="T26" s="43"/>
      <c r="U26" s="46"/>
      <c r="V26" s="43"/>
      <c r="W26" s="48"/>
      <c r="X26" s="43"/>
      <c r="Y26" s="48"/>
    </row>
    <row r="27" spans="1:25" s="36" customFormat="1" ht="25.35" customHeight="1">
      <c r="A27" s="37">
        <v>13</v>
      </c>
      <c r="B27" s="55">
        <v>7</v>
      </c>
      <c r="C27" s="40" t="s">
        <v>68</v>
      </c>
      <c r="D27" s="45">
        <v>2889.05</v>
      </c>
      <c r="E27" s="44">
        <v>14655.56</v>
      </c>
      <c r="F27" s="41">
        <f>(D27-E27)/E27</f>
        <v>-0.802870037037138</v>
      </c>
      <c r="G27" s="45">
        <v>523</v>
      </c>
      <c r="H27" s="44">
        <v>31</v>
      </c>
      <c r="I27" s="44">
        <f>G27/H27</f>
        <v>16.870967741935484</v>
      </c>
      <c r="J27" s="44">
        <v>4</v>
      </c>
      <c r="K27" s="44">
        <v>2</v>
      </c>
      <c r="L27" s="45">
        <v>17545</v>
      </c>
      <c r="M27" s="45">
        <v>3106</v>
      </c>
      <c r="N27" s="38">
        <v>43539</v>
      </c>
      <c r="O27" s="51" t="s">
        <v>36</v>
      </c>
      <c r="P27" s="43"/>
      <c r="R27" s="50"/>
      <c r="T27" s="43"/>
      <c r="U27" s="43"/>
      <c r="V27" s="43"/>
      <c r="W27" s="48"/>
      <c r="X27" s="43"/>
      <c r="Y27" s="48"/>
    </row>
    <row r="28" spans="1:25" s="36" customFormat="1" ht="25.35" customHeight="1">
      <c r="A28" s="37">
        <v>14</v>
      </c>
      <c r="B28" s="56">
        <v>11</v>
      </c>
      <c r="C28" s="40" t="s">
        <v>66</v>
      </c>
      <c r="D28" s="45">
        <v>2088</v>
      </c>
      <c r="E28" s="44">
        <v>6274</v>
      </c>
      <c r="F28" s="41">
        <f>(D28-E28)/E28</f>
        <v>-0.66719795983423658</v>
      </c>
      <c r="G28" s="45">
        <v>358</v>
      </c>
      <c r="H28" s="44" t="s">
        <v>30</v>
      </c>
      <c r="I28" s="44" t="s">
        <v>30</v>
      </c>
      <c r="J28" s="44">
        <v>3</v>
      </c>
      <c r="K28" s="44">
        <v>3</v>
      </c>
      <c r="L28" s="45">
        <v>25607</v>
      </c>
      <c r="M28" s="45">
        <v>4316</v>
      </c>
      <c r="N28" s="38">
        <v>43532</v>
      </c>
      <c r="O28" s="42" t="s">
        <v>40</v>
      </c>
      <c r="P28" s="43"/>
      <c r="R28" s="50"/>
      <c r="T28" s="43"/>
      <c r="U28" s="43"/>
      <c r="V28" s="43"/>
      <c r="W28" s="48"/>
      <c r="X28" s="43"/>
      <c r="Y28" s="48"/>
    </row>
    <row r="29" spans="1:25" s="36" customFormat="1" ht="25.35" customHeight="1">
      <c r="A29" s="37">
        <v>15</v>
      </c>
      <c r="B29" s="56">
        <v>12</v>
      </c>
      <c r="C29" s="40" t="s">
        <v>46</v>
      </c>
      <c r="D29" s="45">
        <v>1756.56</v>
      </c>
      <c r="E29" s="44">
        <v>5499</v>
      </c>
      <c r="F29" s="41">
        <f>(D29-E29)/E29</f>
        <v>-0.68056737588652483</v>
      </c>
      <c r="G29" s="45">
        <v>369</v>
      </c>
      <c r="H29" s="44">
        <v>26</v>
      </c>
      <c r="I29" s="44">
        <f>G29/H29</f>
        <v>14.192307692307692</v>
      </c>
      <c r="J29" s="44">
        <v>6</v>
      </c>
      <c r="K29" s="44">
        <v>7</v>
      </c>
      <c r="L29" s="45">
        <v>194994.01</v>
      </c>
      <c r="M29" s="45">
        <v>42254</v>
      </c>
      <c r="N29" s="38">
        <v>43504</v>
      </c>
      <c r="O29" s="42" t="s">
        <v>33</v>
      </c>
      <c r="P29" s="43"/>
      <c r="R29" s="50"/>
      <c r="T29" s="43"/>
      <c r="U29" s="43"/>
      <c r="V29" s="43"/>
      <c r="W29" s="48"/>
      <c r="X29" s="43"/>
      <c r="Y29" s="48"/>
    </row>
    <row r="30" spans="1:25" s="36" customFormat="1" ht="25.35" customHeight="1">
      <c r="A30" s="37">
        <v>16</v>
      </c>
      <c r="B30" s="56">
        <v>29</v>
      </c>
      <c r="C30" s="40" t="s">
        <v>47</v>
      </c>
      <c r="D30" s="45">
        <v>965</v>
      </c>
      <c r="E30" s="44">
        <v>796</v>
      </c>
      <c r="F30" s="41">
        <f>(D30-E30)/E30</f>
        <v>0.21231155778894473</v>
      </c>
      <c r="G30" s="45">
        <v>202</v>
      </c>
      <c r="H30" s="44" t="s">
        <v>30</v>
      </c>
      <c r="I30" s="44" t="s">
        <v>30</v>
      </c>
      <c r="J30" s="44">
        <v>2</v>
      </c>
      <c r="K30" s="44">
        <v>7</v>
      </c>
      <c r="L30" s="45">
        <v>159613</v>
      </c>
      <c r="M30" s="45">
        <v>32912</v>
      </c>
      <c r="N30" s="38">
        <v>43504</v>
      </c>
      <c r="O30" s="42" t="s">
        <v>40</v>
      </c>
      <c r="P30" s="43"/>
      <c r="R30" s="50"/>
      <c r="T30" s="43"/>
      <c r="U30" s="43"/>
      <c r="V30" s="43"/>
      <c r="W30" s="48"/>
      <c r="X30" s="43"/>
      <c r="Y30" s="48"/>
    </row>
    <row r="31" spans="1:25" s="36" customFormat="1" ht="25.35" customHeight="1">
      <c r="A31" s="37">
        <v>17</v>
      </c>
      <c r="B31" s="55">
        <v>13</v>
      </c>
      <c r="C31" s="40" t="s">
        <v>72</v>
      </c>
      <c r="D31" s="45">
        <v>849</v>
      </c>
      <c r="E31" s="44">
        <v>4784</v>
      </c>
      <c r="F31" s="41">
        <f>(D31-E31)/E31</f>
        <v>-0.82253344481605351</v>
      </c>
      <c r="G31" s="45">
        <v>167</v>
      </c>
      <c r="H31" s="44">
        <v>14</v>
      </c>
      <c r="I31" s="44">
        <f>G31/H31</f>
        <v>11.928571428571429</v>
      </c>
      <c r="J31" s="44">
        <v>4</v>
      </c>
      <c r="K31" s="44">
        <v>2</v>
      </c>
      <c r="L31" s="45">
        <v>5665</v>
      </c>
      <c r="M31" s="45">
        <v>1034</v>
      </c>
      <c r="N31" s="38">
        <v>43539</v>
      </c>
      <c r="O31" s="42" t="s">
        <v>43</v>
      </c>
      <c r="P31" s="43"/>
      <c r="R31" s="50"/>
      <c r="T31" s="43"/>
      <c r="U31" s="43"/>
      <c r="V31" s="43"/>
      <c r="W31" s="48"/>
      <c r="X31" s="43"/>
      <c r="Y31" s="48"/>
    </row>
    <row r="32" spans="1:25" s="36" customFormat="1" ht="25.35" customHeight="1">
      <c r="A32" s="37">
        <v>18</v>
      </c>
      <c r="B32" s="55">
        <v>14</v>
      </c>
      <c r="C32" s="40" t="s">
        <v>69</v>
      </c>
      <c r="D32" s="45">
        <v>775.97</v>
      </c>
      <c r="E32" s="44">
        <v>4775.3599999999997</v>
      </c>
      <c r="F32" s="41">
        <f>(D32-E32)/E32</f>
        <v>-0.83750544461569387</v>
      </c>
      <c r="G32" s="45">
        <v>116</v>
      </c>
      <c r="H32" s="44">
        <v>23</v>
      </c>
      <c r="I32" s="44">
        <f>G32/H32</f>
        <v>5.0434782608695654</v>
      </c>
      <c r="J32" s="44">
        <v>6</v>
      </c>
      <c r="K32" s="44">
        <v>2</v>
      </c>
      <c r="L32" s="45">
        <v>5551.33</v>
      </c>
      <c r="M32" s="45">
        <v>1182</v>
      </c>
      <c r="N32" s="38">
        <v>43539</v>
      </c>
      <c r="O32" s="42" t="s">
        <v>70</v>
      </c>
      <c r="P32" s="43"/>
      <c r="Q32"/>
      <c r="R32"/>
      <c r="S32"/>
      <c r="T32" s="53"/>
      <c r="U32" s="52"/>
      <c r="V32" s="53"/>
      <c r="W32" s="52"/>
      <c r="Y32" s="53"/>
    </row>
    <row r="33" spans="1:25" s="36" customFormat="1" ht="25.35" customHeight="1">
      <c r="A33" s="37">
        <v>19</v>
      </c>
      <c r="B33" s="56">
        <v>24</v>
      </c>
      <c r="C33" s="40" t="s">
        <v>49</v>
      </c>
      <c r="D33" s="45">
        <v>583.16999999999996</v>
      </c>
      <c r="E33" s="44">
        <v>1511.15</v>
      </c>
      <c r="F33" s="41">
        <f>(D33-E33)/E33</f>
        <v>-0.61408860801376441</v>
      </c>
      <c r="G33" s="45">
        <v>96</v>
      </c>
      <c r="H33" s="44">
        <v>3</v>
      </c>
      <c r="I33" s="44">
        <f>G33/H33</f>
        <v>32</v>
      </c>
      <c r="J33" s="44">
        <v>1</v>
      </c>
      <c r="K33" s="44">
        <v>6</v>
      </c>
      <c r="L33" s="45">
        <v>50354.59</v>
      </c>
      <c r="M33" s="45">
        <v>8670</v>
      </c>
      <c r="N33" s="38">
        <v>43511</v>
      </c>
      <c r="O33" s="42" t="s">
        <v>27</v>
      </c>
      <c r="P33" s="43"/>
      <c r="R33" s="50"/>
      <c r="S33"/>
      <c r="T33" s="43"/>
      <c r="U33" s="46"/>
      <c r="V33" s="43"/>
      <c r="W33" s="48"/>
      <c r="X33" s="43"/>
      <c r="Y33" s="48"/>
    </row>
    <row r="34" spans="1:25" s="36" customFormat="1" ht="25.35" customHeight="1">
      <c r="A34" s="37">
        <v>20</v>
      </c>
      <c r="B34" s="55" t="s">
        <v>61</v>
      </c>
      <c r="C34" s="40" t="s">
        <v>81</v>
      </c>
      <c r="D34" s="45">
        <v>470</v>
      </c>
      <c r="E34" s="44" t="s">
        <v>30</v>
      </c>
      <c r="F34" s="44" t="s">
        <v>30</v>
      </c>
      <c r="G34" s="45">
        <v>94</v>
      </c>
      <c r="H34" s="44">
        <v>1</v>
      </c>
      <c r="I34" s="44">
        <f>G34/H34</f>
        <v>94</v>
      </c>
      <c r="J34" s="44">
        <v>1</v>
      </c>
      <c r="K34" s="44">
        <v>0</v>
      </c>
      <c r="L34" s="45">
        <v>470</v>
      </c>
      <c r="M34" s="45">
        <v>94</v>
      </c>
      <c r="N34" s="38" t="s">
        <v>62</v>
      </c>
      <c r="O34" s="42" t="s">
        <v>39</v>
      </c>
      <c r="P34" s="43"/>
      <c r="R34" s="50"/>
      <c r="T34" s="43"/>
      <c r="U34" s="43"/>
      <c r="V34" s="43"/>
      <c r="W34" s="48"/>
      <c r="X34" s="43"/>
      <c r="Y34" s="48"/>
    </row>
    <row r="35" spans="1:25" ht="25.15" customHeight="1">
      <c r="A35" s="13"/>
      <c r="B35" s="13"/>
      <c r="C35" s="14" t="s">
        <v>31</v>
      </c>
      <c r="D35" s="15">
        <f>SUM(D23:D34)</f>
        <v>272702.84999999992</v>
      </c>
      <c r="E35" s="15">
        <f t="shared" ref="E35:G35" si="2">SUM(E23:E34)</f>
        <v>436497.34000000008</v>
      </c>
      <c r="F35" s="58">
        <f t="shared" ref="F34:F35" si="3">(D35-E35)/E35</f>
        <v>-0.37524739555113928</v>
      </c>
      <c r="G35" s="15">
        <f t="shared" si="2"/>
        <v>51476</v>
      </c>
      <c r="H35" s="16"/>
      <c r="I35" s="17"/>
      <c r="J35" s="16"/>
      <c r="K35" s="18"/>
      <c r="L35" s="19"/>
      <c r="M35" s="11"/>
      <c r="N35" s="20"/>
      <c r="O35" s="21"/>
    </row>
    <row r="36" spans="1:25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5" s="36" customFormat="1" ht="25.35" customHeight="1">
      <c r="A37" s="37">
        <v>21</v>
      </c>
      <c r="B37" s="55">
        <v>18</v>
      </c>
      <c r="C37" s="40" t="s">
        <v>54</v>
      </c>
      <c r="D37" s="45">
        <v>439</v>
      </c>
      <c r="E37" s="44">
        <v>2749</v>
      </c>
      <c r="F37" s="41">
        <f>(D37-E37)/E37</f>
        <v>-0.84030556566024006</v>
      </c>
      <c r="G37" s="45">
        <v>132</v>
      </c>
      <c r="H37" s="44" t="s">
        <v>30</v>
      </c>
      <c r="I37" s="44" t="s">
        <v>30</v>
      </c>
      <c r="J37" s="44">
        <v>2</v>
      </c>
      <c r="K37" s="44">
        <v>5</v>
      </c>
      <c r="L37" s="45">
        <v>65003</v>
      </c>
      <c r="M37" s="45">
        <v>15186</v>
      </c>
      <c r="N37" s="38">
        <v>43518</v>
      </c>
      <c r="O37" s="42" t="s">
        <v>40</v>
      </c>
      <c r="P37" s="43"/>
      <c r="R37" s="50"/>
      <c r="T37" s="43"/>
      <c r="U37" s="43"/>
      <c r="V37" s="43"/>
      <c r="W37" s="48"/>
      <c r="X37" s="43"/>
      <c r="Y37" s="48"/>
    </row>
    <row r="38" spans="1:25" s="36" customFormat="1" ht="25.35" customHeight="1">
      <c r="A38" s="37">
        <v>22</v>
      </c>
      <c r="B38" s="55">
        <v>20</v>
      </c>
      <c r="C38" s="40" t="s">
        <v>57</v>
      </c>
      <c r="D38" s="45">
        <v>368.15</v>
      </c>
      <c r="E38" s="44">
        <v>1950.16</v>
      </c>
      <c r="F38" s="41">
        <f>(D38-E38)/E38</f>
        <v>-0.81122061779546306</v>
      </c>
      <c r="G38" s="45">
        <v>105</v>
      </c>
      <c r="H38" s="44">
        <v>3</v>
      </c>
      <c r="I38" s="44">
        <f>G38/H38</f>
        <v>35</v>
      </c>
      <c r="J38" s="44">
        <v>1</v>
      </c>
      <c r="K38" s="44">
        <v>4</v>
      </c>
      <c r="L38" s="45">
        <v>30181.66</v>
      </c>
      <c r="M38" s="45">
        <v>5555</v>
      </c>
      <c r="N38" s="38">
        <v>43525</v>
      </c>
      <c r="O38" s="42" t="s">
        <v>27</v>
      </c>
      <c r="P38" s="47"/>
      <c r="R38" s="50"/>
      <c r="S38"/>
      <c r="T38" s="43"/>
      <c r="U38" s="43"/>
      <c r="V38" s="43"/>
      <c r="W38" s="48"/>
      <c r="X38" s="43"/>
      <c r="Y38" s="48"/>
    </row>
    <row r="39" spans="1:25" s="36" customFormat="1" ht="25.35" customHeight="1">
      <c r="A39" s="37">
        <v>23</v>
      </c>
      <c r="B39" s="55">
        <v>31</v>
      </c>
      <c r="C39" s="40" t="s">
        <v>42</v>
      </c>
      <c r="D39" s="45">
        <v>208</v>
      </c>
      <c r="E39" s="44">
        <v>488</v>
      </c>
      <c r="F39" s="41">
        <f>(D39-E39)/E39</f>
        <v>-0.57377049180327866</v>
      </c>
      <c r="G39" s="45">
        <v>43</v>
      </c>
      <c r="H39" s="44">
        <v>3</v>
      </c>
      <c r="I39" s="44">
        <f>G39/H39</f>
        <v>14.333333333333334</v>
      </c>
      <c r="J39" s="44">
        <v>1</v>
      </c>
      <c r="K39" s="44">
        <v>10</v>
      </c>
      <c r="L39" s="45">
        <v>14266</v>
      </c>
      <c r="M39" s="45">
        <v>2937</v>
      </c>
      <c r="N39" s="38">
        <v>43483</v>
      </c>
      <c r="O39" s="42" t="s">
        <v>43</v>
      </c>
      <c r="P39" s="43"/>
      <c r="R39" s="50"/>
      <c r="T39" s="43"/>
      <c r="U39" s="43"/>
      <c r="V39" s="43"/>
      <c r="W39" s="48"/>
      <c r="X39" s="43"/>
      <c r="Y39" s="48"/>
    </row>
    <row r="40" spans="1:25" s="36" customFormat="1" ht="25.15" customHeight="1">
      <c r="A40" s="37">
        <v>24</v>
      </c>
      <c r="B40" s="54">
        <v>25</v>
      </c>
      <c r="C40" s="40" t="s">
        <v>64</v>
      </c>
      <c r="D40" s="45">
        <v>196</v>
      </c>
      <c r="E40" s="44">
        <v>1207.0999999999999</v>
      </c>
      <c r="F40" s="41">
        <f>(D40-E40)/E40</f>
        <v>-0.83762737138596632</v>
      </c>
      <c r="G40" s="45">
        <v>53</v>
      </c>
      <c r="H40" s="44">
        <v>4</v>
      </c>
      <c r="I40" s="44">
        <f>G40/H40</f>
        <v>13.25</v>
      </c>
      <c r="J40" s="44">
        <v>2</v>
      </c>
      <c r="K40" s="44">
        <v>4</v>
      </c>
      <c r="L40" s="45">
        <v>7131.89</v>
      </c>
      <c r="M40" s="45">
        <v>1575</v>
      </c>
      <c r="N40" s="38">
        <v>43525</v>
      </c>
      <c r="O40" s="42" t="s">
        <v>56</v>
      </c>
      <c r="P40" s="43"/>
      <c r="R40" s="50"/>
      <c r="S40" s="43"/>
      <c r="U40" s="48"/>
      <c r="V40" s="43"/>
      <c r="W40" s="48"/>
      <c r="X40" s="48"/>
      <c r="Y40" s="43"/>
    </row>
    <row r="41" spans="1:25" s="36" customFormat="1" ht="25.35" customHeight="1">
      <c r="A41" s="37">
        <v>25</v>
      </c>
      <c r="B41" s="55">
        <v>33</v>
      </c>
      <c r="C41" s="40" t="s">
        <v>35</v>
      </c>
      <c r="D41" s="45">
        <v>147</v>
      </c>
      <c r="E41" s="45">
        <v>104</v>
      </c>
      <c r="F41" s="41">
        <f>(D41-E41)/E41</f>
        <v>0.41346153846153844</v>
      </c>
      <c r="G41" s="45">
        <v>51</v>
      </c>
      <c r="H41" s="44">
        <v>1</v>
      </c>
      <c r="I41" s="44">
        <f>G41/H41</f>
        <v>51</v>
      </c>
      <c r="J41" s="44">
        <v>1</v>
      </c>
      <c r="K41" s="44">
        <v>21</v>
      </c>
      <c r="L41" s="45">
        <v>1230993</v>
      </c>
      <c r="M41" s="45">
        <v>209174</v>
      </c>
      <c r="N41" s="38">
        <v>43406</v>
      </c>
      <c r="O41" s="42" t="s">
        <v>34</v>
      </c>
      <c r="P41" s="43"/>
      <c r="R41" s="50"/>
      <c r="S41"/>
      <c r="T41" s="43"/>
      <c r="U41" s="43"/>
      <c r="V41" s="48"/>
      <c r="W41" s="43"/>
      <c r="X41" s="43"/>
      <c r="Y41" s="48"/>
    </row>
    <row r="42" spans="1:25" s="36" customFormat="1" ht="25.35" customHeight="1">
      <c r="A42" s="37">
        <v>26</v>
      </c>
      <c r="B42" s="55">
        <v>21</v>
      </c>
      <c r="C42" s="40" t="s">
        <v>50</v>
      </c>
      <c r="D42" s="45">
        <v>144.5</v>
      </c>
      <c r="E42" s="44">
        <v>1786.42</v>
      </c>
      <c r="F42" s="41">
        <f>(D42-E42)/E42</f>
        <v>-0.91911196695066111</v>
      </c>
      <c r="G42" s="45">
        <v>28</v>
      </c>
      <c r="H42" s="44">
        <v>2</v>
      </c>
      <c r="I42" s="44">
        <f>G42/H42</f>
        <v>14</v>
      </c>
      <c r="J42" s="44">
        <v>1</v>
      </c>
      <c r="K42" s="44">
        <v>5</v>
      </c>
      <c r="L42" s="45">
        <v>44302.37</v>
      </c>
      <c r="M42" s="45">
        <v>8520</v>
      </c>
      <c r="N42" s="38">
        <v>43518</v>
      </c>
      <c r="O42" s="42" t="s">
        <v>51</v>
      </c>
      <c r="P42" s="47"/>
      <c r="R42" s="50"/>
      <c r="T42" s="43"/>
      <c r="U42" s="43"/>
      <c r="V42" s="48"/>
      <c r="W42" s="43"/>
      <c r="X42" s="43"/>
      <c r="Y42" s="48"/>
    </row>
    <row r="43" spans="1:25" s="36" customFormat="1" ht="25.35" customHeight="1">
      <c r="A43" s="37">
        <v>27</v>
      </c>
      <c r="B43" s="56">
        <v>28</v>
      </c>
      <c r="C43" s="40" t="s">
        <v>48</v>
      </c>
      <c r="D43" s="45">
        <v>128</v>
      </c>
      <c r="E43" s="44">
        <v>834</v>
      </c>
      <c r="F43" s="41">
        <f>(D43-E43)/E43</f>
        <v>-0.84652278177458029</v>
      </c>
      <c r="G43" s="45">
        <v>32</v>
      </c>
      <c r="H43" s="44">
        <v>1</v>
      </c>
      <c r="I43" s="44">
        <f>G43/H43</f>
        <v>32</v>
      </c>
      <c r="J43" s="44">
        <v>1</v>
      </c>
      <c r="K43" s="44">
        <v>7</v>
      </c>
      <c r="L43" s="45">
        <v>39813</v>
      </c>
      <c r="M43" s="45">
        <v>7268</v>
      </c>
      <c r="N43" s="38">
        <v>43504</v>
      </c>
      <c r="O43" s="42" t="s">
        <v>43</v>
      </c>
      <c r="P43" s="43"/>
      <c r="R43" s="50"/>
      <c r="S43"/>
      <c r="T43" s="43"/>
      <c r="U43" s="43"/>
      <c r="V43" s="48"/>
      <c r="W43" s="43"/>
      <c r="X43" s="43"/>
      <c r="Y43" s="48"/>
    </row>
    <row r="44" spans="1:25" s="36" customFormat="1" ht="25.35" customHeight="1">
      <c r="A44" s="37">
        <v>28</v>
      </c>
      <c r="B44" s="55">
        <v>17</v>
      </c>
      <c r="C44" s="40" t="s">
        <v>44</v>
      </c>
      <c r="D44" s="45">
        <v>126.64</v>
      </c>
      <c r="E44" s="44">
        <v>2805.53</v>
      </c>
      <c r="F44" s="41">
        <f>(D44-E44)/E44</f>
        <v>-0.95486057892804577</v>
      </c>
      <c r="G44" s="45">
        <v>27</v>
      </c>
      <c r="H44" s="44">
        <v>7</v>
      </c>
      <c r="I44" s="44">
        <f>G44/H44</f>
        <v>3.8571428571428572</v>
      </c>
      <c r="J44" s="44">
        <v>2</v>
      </c>
      <c r="K44" s="44">
        <v>9</v>
      </c>
      <c r="L44" s="45">
        <v>168946.51</v>
      </c>
      <c r="M44" s="45">
        <v>35834</v>
      </c>
      <c r="N44" s="38">
        <v>43490</v>
      </c>
      <c r="O44" s="42" t="s">
        <v>38</v>
      </c>
      <c r="P44" s="43"/>
      <c r="R44" s="50"/>
      <c r="S44"/>
      <c r="T44" s="43"/>
      <c r="U44" s="43"/>
      <c r="V44" s="48"/>
      <c r="W44" s="43"/>
      <c r="X44" s="43"/>
      <c r="Y44" s="48"/>
    </row>
    <row r="45" spans="1:25" ht="25.15" customHeight="1">
      <c r="A45" s="13"/>
      <c r="B45" s="13"/>
      <c r="C45" s="14" t="s">
        <v>82</v>
      </c>
      <c r="D45" s="15">
        <f>SUM(D35:D44)</f>
        <v>274460.13999999996</v>
      </c>
      <c r="E45" s="15">
        <f t="shared" ref="E45:G45" si="4">SUM(E35:E44)</f>
        <v>448421.55000000005</v>
      </c>
      <c r="F45" s="58">
        <f>(D45-E45)/E45</f>
        <v>-0.38794168121491945</v>
      </c>
      <c r="G45" s="15">
        <f t="shared" si="4"/>
        <v>51947</v>
      </c>
      <c r="H45" s="16"/>
      <c r="I45" s="17"/>
      <c r="J45" s="16"/>
      <c r="K45" s="18"/>
      <c r="L45" s="19"/>
      <c r="M45" s="31"/>
      <c r="N45" s="20"/>
      <c r="O45" s="32"/>
    </row>
    <row r="47" spans="1:25">
      <c r="B47" s="12"/>
    </row>
    <row r="53" ht="17.45" customHeight="1"/>
    <row r="71" ht="12" customHeight="1"/>
  </sheetData>
  <sortState xmlns:xlrd2="http://schemas.microsoft.com/office/spreadsheetml/2017/richdata2" ref="B13:O44">
    <sortCondition descending="1" ref="D13:D44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2019-03-29T13:42:54Z</dcterms:modified>
</cp:coreProperties>
</file>