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Birželis\Savaitgaliai\"/>
    </mc:Choice>
  </mc:AlternateContent>
  <xr:revisionPtr revIDLastSave="0" documentId="13_ncr:1_{49526363-F5B3-42C5-8536-A7468535EF8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D44" i="1"/>
  <c r="F44" i="1" s="1"/>
  <c r="G35" i="1"/>
  <c r="D35" i="1"/>
  <c r="F35" i="1" s="1"/>
  <c r="E23" i="1"/>
  <c r="E35" i="1" s="1"/>
  <c r="E44" i="1" s="1"/>
  <c r="G23" i="1"/>
  <c r="D23" i="1"/>
  <c r="I38" i="1"/>
  <c r="I43" i="1"/>
  <c r="I40" i="1"/>
  <c r="F23" i="1" l="1"/>
  <c r="I27" i="1" l="1"/>
  <c r="I22" i="1"/>
  <c r="I37" i="1"/>
  <c r="I33" i="1"/>
  <c r="I25" i="1"/>
  <c r="I39" i="1"/>
  <c r="I21" i="1"/>
  <c r="I17" i="1"/>
  <c r="I14" i="1"/>
  <c r="F15" i="1" l="1"/>
  <c r="F16" i="1"/>
  <c r="F18" i="1"/>
  <c r="F20" i="1"/>
  <c r="F19" i="1"/>
  <c r="F29" i="1"/>
  <c r="F28" i="1"/>
  <c r="F26" i="1"/>
  <c r="F31" i="1"/>
  <c r="F30" i="1"/>
  <c r="F41" i="1"/>
  <c r="F32" i="1"/>
  <c r="F33" i="1"/>
  <c r="F34" i="1"/>
  <c r="I41" i="1" l="1"/>
  <c r="I20" i="1"/>
  <c r="I16" i="1"/>
  <c r="I15" i="1"/>
  <c r="I31" i="1"/>
  <c r="I28" i="1"/>
  <c r="I19" i="1" l="1"/>
  <c r="I29" i="1"/>
  <c r="F13" i="1"/>
  <c r="I26" i="1" l="1"/>
  <c r="I13" i="1"/>
  <c r="I32" i="1" l="1"/>
  <c r="I34" i="1" l="1"/>
  <c r="I30" i="1" l="1"/>
</calcChain>
</file>

<file path=xl/sharedStrings.xml><?xml version="1.0" encoding="utf-8"?>
<sst xmlns="http://schemas.openxmlformats.org/spreadsheetml/2006/main" count="152" uniqueCount="84">
  <si>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</si>
  <si>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</si>
  <si>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</si>
  <si>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</si>
  <si>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</si>
  <si>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</si>
  <si>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</si>
  <si>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</si>
  <si>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</si>
  <si>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</si>
  <si>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</si>
  <si>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</si>
  <si>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</si>
  <si>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</si>
  <si>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</si>
  <si>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</si>
  <si>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</si>
  <si>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</si>
  <si>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</si>
  <si>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</si>
  <si>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</si>
  <si>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</si>
  <si>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</si>
  <si>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</si>
  <si>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</si>
  <si>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</si>
  <si>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</si>
  <si>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</si>
  <si>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</si>
  <si>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</si>
  <si>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</si>
  <si>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ACME Film / WB</t>
  </si>
  <si>
    <t>N</t>
  </si>
  <si>
    <t>NCG Distribution  /
Universal Pictures International</t>
  </si>
  <si>
    <t>Garsų pasaulio įrašai</t>
  </si>
  <si>
    <t>Total (20)</t>
  </si>
  <si>
    <t>NCG Distribution  /
Paramount Picturesl</t>
  </si>
  <si>
    <t>Theatrical Film Distribution /
WDSMP</t>
  </si>
  <si>
    <t>Travolta</t>
  </si>
  <si>
    <t>Mumbajaus viešbutis (Hotel Mumbai)</t>
  </si>
  <si>
    <t>Džonas Vikas 3 (John Wick 3: Parabellum)</t>
  </si>
  <si>
    <t>Aš iš kitos veidrodžio pusės (Unheimlich perfekte Freunde)</t>
  </si>
  <si>
    <t>ACME Film / SONY</t>
  </si>
  <si>
    <t>Aladinas (Aladdin)</t>
  </si>
  <si>
    <t>Rocketman</t>
  </si>
  <si>
    <t>Slaptas augintinių gyvenimas 2 (Secret Life of Pets 2)</t>
  </si>
  <si>
    <t>Godzila 2: Monstrų karalius (Godzilla 2: King of the Monsters)</t>
  </si>
  <si>
    <t>Iksmenai. Tamsusis Feniksas (X-Men: Dark Phoenix)</t>
  </si>
  <si>
    <t>Theatrical Film Distribution</t>
  </si>
  <si>
    <t>Theatrical Film Distribution  / 20th Century Fox</t>
  </si>
  <si>
    <t>Vyrai juodais drabužiais: pasaulinė grėsmė (Men in Black International)</t>
  </si>
  <si>
    <t>Avelės ir vilkai 2 (Sheep and Wolves: Pig Deal)</t>
  </si>
  <si>
    <t>Skausmas ir šlovė (Pain and Glory)</t>
  </si>
  <si>
    <t>VLG Film</t>
  </si>
  <si>
    <t>Afera (The Hustle)</t>
  </si>
  <si>
    <t>NCG Distribution</t>
  </si>
  <si>
    <t>June 21 - 23</t>
  </si>
  <si>
    <t>Birželio 21 - 23 d.</t>
  </si>
  <si>
    <t>Domino</t>
  </si>
  <si>
    <t>Vaikų žaidimai (Childs Play)</t>
  </si>
  <si>
    <t>NCG Distribution/Universal Pictures International</t>
  </si>
  <si>
    <t>Pūkuota šnipė (Marnie’s World)</t>
  </si>
  <si>
    <t>P</t>
  </si>
  <si>
    <t>Dar vakar (Yesterday)</t>
  </si>
  <si>
    <t>Preview</t>
  </si>
  <si>
    <t>Anna</t>
  </si>
  <si>
    <t>Mūsų pirmosios atostogos (Premières vacances)</t>
  </si>
  <si>
    <t>Kino pasaka</t>
  </si>
  <si>
    <t>Tobulas vyras (L'homme fidèle)</t>
  </si>
  <si>
    <t>Bjaurios lėlės (Uglydolls)</t>
  </si>
  <si>
    <t>Princesė ir Drakonas (Princess in Wonderland (Princess and the Dragon))</t>
  </si>
  <si>
    <t>Virš debesų (Выше неба)</t>
  </si>
  <si>
    <t>Ričardas atsisveikina (Richard Says Goodbye)</t>
  </si>
  <si>
    <t xml:space="preserve">31 630 </t>
  </si>
  <si>
    <t xml:space="preserve">Greta Garbo Films </t>
  </si>
  <si>
    <t>Muzika tavo rankose (Au bout des doigts)</t>
  </si>
  <si>
    <t>Pasiutusi meilė (Ar putām uz Lūpām)</t>
  </si>
  <si>
    <t>Ma</t>
  </si>
  <si>
    <t>Grinčas (The Grinch)</t>
  </si>
  <si>
    <t>June 28 - 30</t>
  </si>
  <si>
    <t>Birželio 28 - 30 d.</t>
  </si>
  <si>
    <t>June 28 - 30 Lithuanian top</t>
  </si>
  <si>
    <t>Birželio 28 - 30 d. Lietuvos kino teatruose rodytų filmų topas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</si>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</sst>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3"/>
      <color theme="1"/>
      <name val="Calibri"/>
      <family val="2"/>
      <charset val="186"/>
      <scheme val="minor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4" fontId="22" fillId="0" borderId="0" xfId="0" applyNumberFormat="1" applyFont="1"/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15" fillId="0" borderId="8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3" fillId="0" borderId="7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0" fillId="0" borderId="0" xfId="0" applyNumberFormat="1" applyAlignment="1">
      <alignment wrapText="1"/>
    </xf>
    <xf numFmtId="10" fontId="23" fillId="2" borderId="8" xfId="0" applyNumberFormat="1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abSelected="1" zoomScale="60" zoomScaleNormal="60" workbookViewId="0">
      <selection activeCell="T41" sqref="T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8.85546875" style="1"/>
    <col min="25" max="25" width="14.85546875" style="1" customWidth="1"/>
    <col min="26" max="16384" width="8.85546875" style="1"/>
  </cols>
  <sheetData>
    <row r="1" spans="1:25" ht="19.5" customHeight="1">
      <c r="E1" s="2" t="s">
        <v>81</v>
      </c>
      <c r="F1" s="2"/>
      <c r="G1" s="2"/>
      <c r="H1" s="2"/>
      <c r="I1" s="2"/>
    </row>
    <row r="2" spans="1:25" ht="19.5" customHeight="1">
      <c r="E2" s="2" t="s">
        <v>82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83"/>
      <c r="B5" s="83"/>
      <c r="C5" s="80" t="s">
        <v>0</v>
      </c>
      <c r="D5" s="3"/>
      <c r="E5" s="3"/>
      <c r="F5" s="80" t="s">
        <v>3</v>
      </c>
      <c r="G5" s="3"/>
      <c r="H5" s="80" t="s">
        <v>5</v>
      </c>
      <c r="I5" s="80" t="s">
        <v>6</v>
      </c>
      <c r="J5" s="80" t="s">
        <v>7</v>
      </c>
      <c r="K5" s="80" t="s">
        <v>8</v>
      </c>
      <c r="L5" s="80" t="s">
        <v>10</v>
      </c>
      <c r="M5" s="80" t="s">
        <v>9</v>
      </c>
      <c r="N5" s="80" t="s">
        <v>11</v>
      </c>
      <c r="O5" s="80" t="s">
        <v>12</v>
      </c>
    </row>
    <row r="6" spans="1:25">
      <c r="A6" s="84"/>
      <c r="B6" s="84"/>
      <c r="C6" s="81"/>
      <c r="D6" s="4" t="s">
        <v>79</v>
      </c>
      <c r="E6" s="4" t="s">
        <v>56</v>
      </c>
      <c r="F6" s="81"/>
      <c r="G6" s="4" t="s">
        <v>79</v>
      </c>
      <c r="H6" s="81"/>
      <c r="I6" s="81"/>
      <c r="J6" s="81"/>
      <c r="K6" s="81"/>
      <c r="L6" s="81"/>
      <c r="M6" s="81"/>
      <c r="N6" s="81"/>
      <c r="O6" s="81"/>
    </row>
    <row r="7" spans="1:25">
      <c r="A7" s="84"/>
      <c r="B7" s="84"/>
      <c r="C7" s="81"/>
      <c r="D7" s="4" t="s">
        <v>1</v>
      </c>
      <c r="E7" s="4" t="s">
        <v>1</v>
      </c>
      <c r="F7" s="81"/>
      <c r="G7" s="4" t="s">
        <v>4</v>
      </c>
      <c r="H7" s="81"/>
      <c r="I7" s="81"/>
      <c r="J7" s="81"/>
      <c r="K7" s="81"/>
      <c r="L7" s="81"/>
      <c r="M7" s="81"/>
      <c r="N7" s="81"/>
      <c r="O7" s="81"/>
    </row>
    <row r="8" spans="1:25" ht="18" customHeight="1" thickBot="1">
      <c r="A8" s="85"/>
      <c r="B8" s="85"/>
      <c r="C8" s="82"/>
      <c r="D8" s="5" t="s">
        <v>2</v>
      </c>
      <c r="E8" s="5" t="s">
        <v>2</v>
      </c>
      <c r="F8" s="82"/>
      <c r="G8" s="6"/>
      <c r="H8" s="82"/>
      <c r="I8" s="82"/>
      <c r="J8" s="82"/>
      <c r="K8" s="82"/>
      <c r="L8" s="82"/>
      <c r="M8" s="82"/>
      <c r="N8" s="82"/>
      <c r="O8" s="82"/>
      <c r="R8" s="8"/>
    </row>
    <row r="9" spans="1:25" ht="15" customHeight="1">
      <c r="A9" s="83"/>
      <c r="B9" s="83"/>
      <c r="C9" s="80" t="s">
        <v>13</v>
      </c>
      <c r="D9" s="35"/>
      <c r="E9" s="35"/>
      <c r="F9" s="80" t="s">
        <v>15</v>
      </c>
      <c r="G9" s="35"/>
      <c r="H9" s="9" t="s">
        <v>18</v>
      </c>
      <c r="I9" s="8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80" t="s">
        <v>26</v>
      </c>
      <c r="R9" s="8"/>
    </row>
    <row r="10" spans="1:25">
      <c r="A10" s="84"/>
      <c r="B10" s="84"/>
      <c r="C10" s="81"/>
      <c r="D10" s="71" t="s">
        <v>80</v>
      </c>
      <c r="E10" s="76" t="s">
        <v>57</v>
      </c>
      <c r="F10" s="81"/>
      <c r="G10" s="76" t="s">
        <v>80</v>
      </c>
      <c r="H10" s="4" t="s">
        <v>17</v>
      </c>
      <c r="I10" s="8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81"/>
      <c r="R10" s="8"/>
    </row>
    <row r="11" spans="1:25">
      <c r="A11" s="84"/>
      <c r="B11" s="84"/>
      <c r="C11" s="81"/>
      <c r="D11" s="36" t="s">
        <v>14</v>
      </c>
      <c r="E11" s="4" t="s">
        <v>14</v>
      </c>
      <c r="F11" s="81"/>
      <c r="G11" s="36" t="s">
        <v>16</v>
      </c>
      <c r="H11" s="6"/>
      <c r="I11" s="81"/>
      <c r="J11" s="6"/>
      <c r="K11" s="6"/>
      <c r="L11" s="12" t="s">
        <v>2</v>
      </c>
      <c r="M11" s="4" t="s">
        <v>17</v>
      </c>
      <c r="N11" s="6"/>
      <c r="O11" s="81"/>
      <c r="R11" s="11"/>
      <c r="T11" s="11"/>
      <c r="U11" s="7"/>
    </row>
    <row r="12" spans="1:25" ht="15.6" customHeight="1" thickBot="1">
      <c r="A12" s="84"/>
      <c r="B12" s="85"/>
      <c r="C12" s="82"/>
      <c r="D12" s="37" t="s">
        <v>2</v>
      </c>
      <c r="E12" s="5" t="s">
        <v>2</v>
      </c>
      <c r="F12" s="82"/>
      <c r="G12" s="37" t="s">
        <v>17</v>
      </c>
      <c r="H12" s="38"/>
      <c r="I12" s="82"/>
      <c r="J12" s="38"/>
      <c r="K12" s="38"/>
      <c r="L12" s="38"/>
      <c r="M12" s="38"/>
      <c r="N12" s="38"/>
      <c r="O12" s="82"/>
      <c r="R12" s="11"/>
      <c r="T12" s="11"/>
      <c r="U12" s="7"/>
    </row>
    <row r="13" spans="1:25" ht="25.35" customHeight="1">
      <c r="A13" s="13">
        <v>1</v>
      </c>
      <c r="B13" s="45">
        <v>1</v>
      </c>
      <c r="C13" s="40" t="s">
        <v>45</v>
      </c>
      <c r="D13" s="39">
        <v>24412</v>
      </c>
      <c r="E13" s="67">
        <v>18947</v>
      </c>
      <c r="F13" s="69">
        <f>(D13-E13)/E13</f>
        <v>0.28843616403652295</v>
      </c>
      <c r="G13" s="39">
        <v>4854</v>
      </c>
      <c r="H13" s="34">
        <v>133</v>
      </c>
      <c r="I13" s="34">
        <f>G13/H13</f>
        <v>36.496240601503757</v>
      </c>
      <c r="J13" s="34">
        <v>10</v>
      </c>
      <c r="K13" s="34">
        <v>5</v>
      </c>
      <c r="L13" s="39">
        <v>334961</v>
      </c>
      <c r="M13" s="39">
        <v>71172</v>
      </c>
      <c r="N13" s="32">
        <v>43616</v>
      </c>
      <c r="O13" s="14" t="s">
        <v>60</v>
      </c>
      <c r="P13" s="11"/>
      <c r="R13" s="33"/>
      <c r="T13" s="11"/>
      <c r="Y13" s="7"/>
    </row>
    <row r="14" spans="1:25" s="42" customFormat="1" ht="25.35" customHeight="1">
      <c r="A14" s="45">
        <v>2</v>
      </c>
      <c r="B14" s="45" t="s">
        <v>32</v>
      </c>
      <c r="C14" s="68" t="s">
        <v>65</v>
      </c>
      <c r="D14" s="67">
        <v>13929.44</v>
      </c>
      <c r="E14" s="66" t="s">
        <v>30</v>
      </c>
      <c r="F14" s="66" t="s">
        <v>30</v>
      </c>
      <c r="G14" s="67">
        <v>2384</v>
      </c>
      <c r="H14" s="66">
        <v>117</v>
      </c>
      <c r="I14" s="66">
        <f>G14/H14</f>
        <v>20.376068376068375</v>
      </c>
      <c r="J14" s="66">
        <v>12</v>
      </c>
      <c r="K14" s="66">
        <v>1</v>
      </c>
      <c r="L14" s="67">
        <v>15227.5</v>
      </c>
      <c r="M14" s="67">
        <v>2632</v>
      </c>
      <c r="N14" s="64">
        <v>43644</v>
      </c>
      <c r="O14" s="46" t="s">
        <v>27</v>
      </c>
      <c r="P14" s="44"/>
      <c r="R14" s="65"/>
      <c r="T14" s="44"/>
      <c r="Y14" s="43"/>
    </row>
    <row r="15" spans="1:25" s="42" customFormat="1" ht="25.35" customHeight="1">
      <c r="A15" s="45">
        <v>3</v>
      </c>
      <c r="B15" s="45">
        <v>2</v>
      </c>
      <c r="C15" s="78" t="s">
        <v>50</v>
      </c>
      <c r="D15" s="67">
        <v>13515.17</v>
      </c>
      <c r="E15" s="66">
        <v>16850.29</v>
      </c>
      <c r="F15" s="69">
        <f>(D15-E15)/E15</f>
        <v>-0.19792656387516183</v>
      </c>
      <c r="G15" s="67">
        <v>2175</v>
      </c>
      <c r="H15" s="66">
        <v>81</v>
      </c>
      <c r="I15" s="66">
        <f>G15/H15</f>
        <v>26.851851851851851</v>
      </c>
      <c r="J15" s="66">
        <v>9</v>
      </c>
      <c r="K15" s="66">
        <v>3</v>
      </c>
      <c r="L15" s="67">
        <v>113550.57</v>
      </c>
      <c r="M15" s="67">
        <v>19940</v>
      </c>
      <c r="N15" s="64">
        <v>43630</v>
      </c>
      <c r="O15" s="46" t="s">
        <v>42</v>
      </c>
      <c r="P15" s="44"/>
      <c r="R15" s="65"/>
      <c r="T15" s="44"/>
      <c r="U15" s="44"/>
      <c r="Y15" s="43"/>
    </row>
    <row r="16" spans="1:25" s="42" customFormat="1" ht="25.35" customHeight="1">
      <c r="A16" s="45">
        <v>4</v>
      </c>
      <c r="B16" s="45">
        <v>3</v>
      </c>
      <c r="C16" s="68" t="s">
        <v>54</v>
      </c>
      <c r="D16" s="67">
        <v>13460</v>
      </c>
      <c r="E16" s="66">
        <v>14704</v>
      </c>
      <c r="F16" s="69">
        <f>(D16-E16)/E16</f>
        <v>-8.4602829162132756E-2</v>
      </c>
      <c r="G16" s="67">
        <v>2201</v>
      </c>
      <c r="H16" s="66">
        <v>70</v>
      </c>
      <c r="I16" s="66">
        <f>G16/H16</f>
        <v>31.442857142857143</v>
      </c>
      <c r="J16" s="66">
        <v>8</v>
      </c>
      <c r="K16" s="66">
        <v>3</v>
      </c>
      <c r="L16" s="67">
        <v>101714</v>
      </c>
      <c r="M16" s="67">
        <v>18591</v>
      </c>
      <c r="N16" s="64">
        <v>43630</v>
      </c>
      <c r="O16" s="46" t="s">
        <v>55</v>
      </c>
      <c r="P16" s="44"/>
      <c r="R16" s="65"/>
      <c r="T16" s="44"/>
      <c r="U16" s="44"/>
      <c r="V16" s="43"/>
      <c r="W16" s="43"/>
      <c r="X16" s="44"/>
      <c r="Y16" s="43"/>
    </row>
    <row r="17" spans="1:26" s="42" customFormat="1" ht="25.35" customHeight="1">
      <c r="A17" s="45">
        <v>5</v>
      </c>
      <c r="B17" s="45" t="s">
        <v>32</v>
      </c>
      <c r="C17" s="68" t="s">
        <v>63</v>
      </c>
      <c r="D17" s="67">
        <v>11699</v>
      </c>
      <c r="E17" s="66" t="s">
        <v>30</v>
      </c>
      <c r="F17" s="66" t="s">
        <v>30</v>
      </c>
      <c r="G17" s="67">
        <v>2042</v>
      </c>
      <c r="H17" s="66">
        <v>140</v>
      </c>
      <c r="I17" s="66">
        <f>G17/H17</f>
        <v>14.585714285714285</v>
      </c>
      <c r="J17" s="66">
        <v>15</v>
      </c>
      <c r="K17" s="66">
        <v>1</v>
      </c>
      <c r="L17" s="67">
        <v>12785</v>
      </c>
      <c r="M17" s="67">
        <v>2226</v>
      </c>
      <c r="N17" s="64">
        <v>43644</v>
      </c>
      <c r="O17" s="46" t="s">
        <v>33</v>
      </c>
      <c r="P17" s="44"/>
      <c r="R17" s="65"/>
      <c r="T17" s="44"/>
      <c r="U17" s="44"/>
      <c r="V17" s="44"/>
      <c r="W17" s="44"/>
      <c r="X17" s="43"/>
      <c r="Y17" s="43"/>
    </row>
    <row r="18" spans="1:26" s="42" customFormat="1" ht="25.35" customHeight="1">
      <c r="A18" s="45">
        <v>6</v>
      </c>
      <c r="B18" s="45">
        <v>4</v>
      </c>
      <c r="C18" s="68" t="s">
        <v>61</v>
      </c>
      <c r="D18" s="67">
        <v>9376</v>
      </c>
      <c r="E18" s="66">
        <v>9920.83</v>
      </c>
      <c r="F18" s="69">
        <f>(D18-E18)/E18</f>
        <v>-5.4917784096693519E-2</v>
      </c>
      <c r="G18" s="67">
        <v>2289</v>
      </c>
      <c r="H18" s="66" t="s">
        <v>30</v>
      </c>
      <c r="I18" s="66" t="s">
        <v>30</v>
      </c>
      <c r="J18" s="66">
        <v>17</v>
      </c>
      <c r="K18" s="66">
        <v>2</v>
      </c>
      <c r="L18" s="67">
        <v>29123</v>
      </c>
      <c r="M18" s="67">
        <v>7273</v>
      </c>
      <c r="N18" s="64">
        <v>43637</v>
      </c>
      <c r="O18" s="46" t="s">
        <v>34</v>
      </c>
      <c r="P18" s="44"/>
      <c r="Q18" s="73"/>
      <c r="R18" s="73"/>
      <c r="S18" s="73"/>
      <c r="T18" s="73"/>
      <c r="U18" s="86"/>
      <c r="V18" s="86"/>
      <c r="W18" s="86"/>
      <c r="X18" s="43"/>
      <c r="Y18" s="77"/>
    </row>
    <row r="19" spans="1:26" s="42" customFormat="1" ht="25.35" customHeight="1">
      <c r="A19" s="45">
        <v>7</v>
      </c>
      <c r="B19" s="45">
        <v>6</v>
      </c>
      <c r="C19" s="68" t="s">
        <v>44</v>
      </c>
      <c r="D19" s="67">
        <v>8223</v>
      </c>
      <c r="E19" s="67">
        <v>7590</v>
      </c>
      <c r="F19" s="69">
        <f>(D19-E19)/E19</f>
        <v>8.3399209486166012E-2</v>
      </c>
      <c r="G19" s="67">
        <v>1386</v>
      </c>
      <c r="H19" s="66">
        <v>54</v>
      </c>
      <c r="I19" s="66">
        <f>G19/H19</f>
        <v>25.666666666666668</v>
      </c>
      <c r="J19" s="66">
        <v>8</v>
      </c>
      <c r="K19" s="66">
        <v>4</v>
      </c>
      <c r="L19" s="67">
        <v>92424</v>
      </c>
      <c r="M19" s="67">
        <v>17219</v>
      </c>
      <c r="N19" s="64">
        <v>43623</v>
      </c>
      <c r="O19" s="46" t="s">
        <v>36</v>
      </c>
      <c r="P19" s="44"/>
      <c r="Q19" s="73"/>
      <c r="R19" s="73"/>
      <c r="S19" s="73"/>
      <c r="T19" s="73"/>
      <c r="U19" s="86"/>
      <c r="V19" s="86"/>
      <c r="W19" s="86"/>
      <c r="X19" s="43"/>
      <c r="Y19" s="77"/>
    </row>
    <row r="20" spans="1:26" s="42" customFormat="1" ht="25.35" customHeight="1">
      <c r="A20" s="45">
        <v>8</v>
      </c>
      <c r="B20" s="45">
        <v>5</v>
      </c>
      <c r="C20" s="68" t="s">
        <v>59</v>
      </c>
      <c r="D20" s="67">
        <v>6361.46</v>
      </c>
      <c r="E20" s="66">
        <v>8932.5</v>
      </c>
      <c r="F20" s="69">
        <f>(D20-E20)/E20</f>
        <v>-0.28782983487265601</v>
      </c>
      <c r="G20" s="67">
        <v>1097</v>
      </c>
      <c r="H20" s="66">
        <v>52</v>
      </c>
      <c r="I20" s="66">
        <f>G20/H20</f>
        <v>21.096153846153847</v>
      </c>
      <c r="J20" s="66">
        <v>9</v>
      </c>
      <c r="K20" s="66">
        <v>2</v>
      </c>
      <c r="L20" s="67">
        <v>29503.25</v>
      </c>
      <c r="M20" s="67">
        <v>5694</v>
      </c>
      <c r="N20" s="64">
        <v>43637</v>
      </c>
      <c r="O20" s="46" t="s">
        <v>27</v>
      </c>
      <c r="P20" s="44"/>
      <c r="Q20" s="73"/>
      <c r="R20" s="73"/>
      <c r="S20" s="73"/>
      <c r="T20" s="73"/>
      <c r="U20" s="86"/>
      <c r="V20" s="86"/>
      <c r="W20" s="86"/>
      <c r="X20" s="43"/>
      <c r="Y20" s="77"/>
    </row>
    <row r="21" spans="1:26" s="42" customFormat="1" ht="25.35" customHeight="1">
      <c r="A21" s="45">
        <v>9</v>
      </c>
      <c r="B21" s="45" t="s">
        <v>32</v>
      </c>
      <c r="C21" s="78" t="s">
        <v>66</v>
      </c>
      <c r="D21" s="67">
        <v>3810.39</v>
      </c>
      <c r="E21" s="66" t="s">
        <v>30</v>
      </c>
      <c r="F21" s="66" t="s">
        <v>30</v>
      </c>
      <c r="G21" s="67">
        <v>678</v>
      </c>
      <c r="H21" s="66">
        <v>26</v>
      </c>
      <c r="I21" s="66">
        <f>G21/H21</f>
        <v>26.076923076923077</v>
      </c>
      <c r="J21" s="66">
        <v>7</v>
      </c>
      <c r="K21" s="66">
        <v>1</v>
      </c>
      <c r="L21" s="67">
        <v>6838.29</v>
      </c>
      <c r="M21" s="67">
        <v>1206</v>
      </c>
      <c r="N21" s="64">
        <v>43644</v>
      </c>
      <c r="O21" s="46" t="s">
        <v>67</v>
      </c>
      <c r="P21" s="44"/>
      <c r="R21" s="65"/>
      <c r="S21" s="43"/>
      <c r="T21" s="44"/>
      <c r="U21" s="44"/>
      <c r="W21" s="41"/>
      <c r="X21" s="43"/>
      <c r="Y21" s="43"/>
      <c r="Z21" s="43"/>
    </row>
    <row r="22" spans="1:26" s="42" customFormat="1" ht="25.35" customHeight="1">
      <c r="A22" s="45">
        <v>10</v>
      </c>
      <c r="B22" s="45" t="s">
        <v>32</v>
      </c>
      <c r="C22" s="68" t="s">
        <v>71</v>
      </c>
      <c r="D22" s="67">
        <v>2549</v>
      </c>
      <c r="E22" s="66" t="s">
        <v>30</v>
      </c>
      <c r="F22" s="66" t="s">
        <v>30</v>
      </c>
      <c r="G22" s="67">
        <v>439</v>
      </c>
      <c r="H22" s="66">
        <v>38</v>
      </c>
      <c r="I22" s="66">
        <f>G22/H22</f>
        <v>11.552631578947368</v>
      </c>
      <c r="J22" s="66">
        <v>4</v>
      </c>
      <c r="K22" s="66">
        <v>1</v>
      </c>
      <c r="L22" s="67">
        <v>2549</v>
      </c>
      <c r="M22" s="67">
        <v>439</v>
      </c>
      <c r="N22" s="64">
        <v>43644</v>
      </c>
      <c r="O22" s="46" t="s">
        <v>53</v>
      </c>
      <c r="P22" s="44"/>
      <c r="R22" s="65"/>
      <c r="S22" s="43"/>
      <c r="T22" s="44"/>
      <c r="U22" s="44"/>
      <c r="V22" s="44"/>
      <c r="W22" s="44"/>
      <c r="X22" s="43"/>
      <c r="Y22" s="43"/>
    </row>
    <row r="23" spans="1:26" ht="25.35" customHeight="1">
      <c r="A23" s="18"/>
      <c r="B23" s="18"/>
      <c r="C23" s="19" t="s">
        <v>29</v>
      </c>
      <c r="D23" s="20">
        <f>SUM(D13:D22)</f>
        <v>107335.46</v>
      </c>
      <c r="E23" s="52">
        <f t="shared" ref="E23:G23" si="0">SUM(E13:E22)</f>
        <v>76944.62</v>
      </c>
      <c r="F23" s="87">
        <f t="shared" ref="F23" si="1">(D23-E23)/E23</f>
        <v>0.3949703046164893</v>
      </c>
      <c r="G23" s="52">
        <f t="shared" si="0"/>
        <v>19545</v>
      </c>
      <c r="H23" s="20"/>
      <c r="I23" s="22"/>
      <c r="J23" s="21"/>
      <c r="K23" s="23"/>
      <c r="L23" s="24"/>
      <c r="M23" s="28"/>
      <c r="N23" s="25"/>
      <c r="O23" s="29"/>
      <c r="Q23" s="42"/>
      <c r="R23" s="44"/>
      <c r="S23" s="42"/>
      <c r="T23" s="42"/>
      <c r="U23" s="42"/>
      <c r="Y23" s="42"/>
    </row>
    <row r="24" spans="1:26" ht="14.1" customHeight="1">
      <c r="A24" s="16"/>
      <c r="B24" s="26"/>
      <c r="C24" s="17"/>
      <c r="D24" s="27"/>
      <c r="E24" s="27"/>
      <c r="F24" s="30"/>
      <c r="G24" s="27"/>
      <c r="H24" s="27"/>
      <c r="I24" s="27"/>
      <c r="J24" s="27"/>
      <c r="K24" s="27"/>
      <c r="L24" s="27"/>
      <c r="M24" s="27"/>
      <c r="N24" s="31"/>
      <c r="O24" s="15"/>
      <c r="Q24" s="42"/>
      <c r="R24" s="42"/>
      <c r="S24" s="42"/>
      <c r="T24" s="42"/>
      <c r="U24" s="42"/>
      <c r="Y24" s="42"/>
    </row>
    <row r="25" spans="1:26" s="42" customFormat="1" ht="25.35" customHeight="1">
      <c r="A25" s="45">
        <v>11</v>
      </c>
      <c r="B25" s="45" t="s">
        <v>62</v>
      </c>
      <c r="C25" s="68" t="s">
        <v>69</v>
      </c>
      <c r="D25" s="67">
        <v>2174.39</v>
      </c>
      <c r="E25" s="70" t="s">
        <v>30</v>
      </c>
      <c r="F25" s="70" t="s">
        <v>30</v>
      </c>
      <c r="G25" s="67">
        <v>473</v>
      </c>
      <c r="H25" s="66">
        <v>6</v>
      </c>
      <c r="I25" s="66">
        <f>G25/H25</f>
        <v>78.833333333333329</v>
      </c>
      <c r="J25" s="66">
        <v>6</v>
      </c>
      <c r="K25" s="70">
        <v>0</v>
      </c>
      <c r="L25" s="67">
        <v>2174.39</v>
      </c>
      <c r="M25" s="67">
        <v>473</v>
      </c>
      <c r="N25" s="64" t="s">
        <v>64</v>
      </c>
      <c r="O25" s="46" t="s">
        <v>27</v>
      </c>
      <c r="P25" s="44"/>
      <c r="R25" s="65"/>
      <c r="S25" s="43"/>
      <c r="T25" s="44"/>
      <c r="U25" s="44"/>
      <c r="V25" s="44"/>
      <c r="W25" s="44"/>
      <c r="X25" s="43"/>
      <c r="Y25" s="43"/>
    </row>
    <row r="26" spans="1:26" s="42" customFormat="1" ht="25.35" customHeight="1">
      <c r="A26" s="45">
        <v>12</v>
      </c>
      <c r="B26" s="45">
        <v>9</v>
      </c>
      <c r="C26" s="68" t="s">
        <v>46</v>
      </c>
      <c r="D26" s="67">
        <v>2043.66</v>
      </c>
      <c r="E26" s="67">
        <v>2520.6</v>
      </c>
      <c r="F26" s="69">
        <f>(D26-E26)/E26</f>
        <v>-0.18921685313020703</v>
      </c>
      <c r="G26" s="67">
        <v>348</v>
      </c>
      <c r="H26" s="66">
        <v>11</v>
      </c>
      <c r="I26" s="66">
        <f>G26/H26</f>
        <v>31.636363636363637</v>
      </c>
      <c r="J26" s="66">
        <v>3</v>
      </c>
      <c r="K26" s="66">
        <v>5</v>
      </c>
      <c r="L26" s="67">
        <v>80691.59</v>
      </c>
      <c r="M26" s="67">
        <v>14613</v>
      </c>
      <c r="N26" s="64">
        <v>43616</v>
      </c>
      <c r="O26" s="46" t="s">
        <v>31</v>
      </c>
      <c r="P26" s="44"/>
      <c r="R26" s="65"/>
      <c r="T26" s="44"/>
      <c r="U26" s="44"/>
      <c r="V26" s="44"/>
      <c r="W26" s="44"/>
      <c r="X26" s="43"/>
      <c r="Y26" s="43"/>
    </row>
    <row r="27" spans="1:26" s="42" customFormat="1" ht="25.35" customHeight="1">
      <c r="A27" s="45">
        <v>13</v>
      </c>
      <c r="B27" s="45" t="s">
        <v>32</v>
      </c>
      <c r="C27" s="68" t="s">
        <v>75</v>
      </c>
      <c r="D27" s="67">
        <v>1817.69</v>
      </c>
      <c r="E27" s="66" t="s">
        <v>30</v>
      </c>
      <c r="F27" s="66" t="s">
        <v>30</v>
      </c>
      <c r="G27" s="67">
        <v>378</v>
      </c>
      <c r="H27" s="66">
        <v>24</v>
      </c>
      <c r="I27" s="66">
        <f>G27/H27</f>
        <v>15.75</v>
      </c>
      <c r="J27" s="66">
        <v>9</v>
      </c>
      <c r="K27" s="66">
        <v>1</v>
      </c>
      <c r="L27" s="67">
        <v>1817.69</v>
      </c>
      <c r="M27" s="67">
        <v>378</v>
      </c>
      <c r="N27" s="64">
        <v>43644</v>
      </c>
      <c r="O27" s="46" t="s">
        <v>74</v>
      </c>
      <c r="P27" s="44"/>
      <c r="R27" s="65"/>
      <c r="T27" s="44"/>
      <c r="U27" s="44"/>
      <c r="V27" s="41"/>
      <c r="W27" s="44"/>
      <c r="X27" s="43"/>
      <c r="Y27" s="43"/>
    </row>
    <row r="28" spans="1:26" s="42" customFormat="1" ht="25.35" customHeight="1">
      <c r="A28" s="45">
        <v>14</v>
      </c>
      <c r="B28" s="45">
        <v>8</v>
      </c>
      <c r="C28" s="68" t="s">
        <v>52</v>
      </c>
      <c r="D28" s="67">
        <v>1817</v>
      </c>
      <c r="E28" s="66">
        <v>2685</v>
      </c>
      <c r="F28" s="69">
        <f>(D28-E28)/E28</f>
        <v>-0.32327746741154562</v>
      </c>
      <c r="G28" s="67">
        <v>314</v>
      </c>
      <c r="H28" s="66">
        <v>14</v>
      </c>
      <c r="I28" s="66">
        <f>G28/H28</f>
        <v>22.428571428571427</v>
      </c>
      <c r="J28" s="66">
        <v>6</v>
      </c>
      <c r="K28" s="66">
        <v>3</v>
      </c>
      <c r="L28" s="67">
        <v>20277</v>
      </c>
      <c r="M28" s="67">
        <v>3859</v>
      </c>
      <c r="N28" s="64">
        <v>43630</v>
      </c>
      <c r="O28" s="46" t="s">
        <v>53</v>
      </c>
      <c r="P28" s="44"/>
      <c r="R28" s="65"/>
      <c r="T28" s="44"/>
      <c r="U28" s="44"/>
      <c r="V28" s="41"/>
      <c r="W28" s="44"/>
      <c r="Y28" s="43"/>
    </row>
    <row r="29" spans="1:26" s="42" customFormat="1" ht="25.35" customHeight="1">
      <c r="A29" s="45">
        <v>15</v>
      </c>
      <c r="B29" s="45">
        <v>7</v>
      </c>
      <c r="C29" s="68" t="s">
        <v>47</v>
      </c>
      <c r="D29" s="67">
        <v>1524.9</v>
      </c>
      <c r="E29" s="67">
        <v>3334.13</v>
      </c>
      <c r="F29" s="69">
        <f>(D29-E29)/E29</f>
        <v>-0.54263930920509995</v>
      </c>
      <c r="G29" s="67">
        <v>273</v>
      </c>
      <c r="H29" s="66">
        <v>10</v>
      </c>
      <c r="I29" s="66">
        <f>G29/H29</f>
        <v>27.3</v>
      </c>
      <c r="J29" s="66">
        <v>2</v>
      </c>
      <c r="K29" s="66">
        <v>4</v>
      </c>
      <c r="L29" s="67">
        <v>58816</v>
      </c>
      <c r="M29" s="67">
        <v>10524</v>
      </c>
      <c r="N29" s="64">
        <v>43623</v>
      </c>
      <c r="O29" s="46" t="s">
        <v>49</v>
      </c>
      <c r="P29" s="44"/>
      <c r="Q29" s="73"/>
      <c r="R29" s="73"/>
      <c r="S29" s="73"/>
      <c r="T29" s="73"/>
      <c r="U29" s="74"/>
      <c r="V29" s="41"/>
      <c r="W29" s="44"/>
      <c r="X29" s="43"/>
      <c r="Y29" s="77"/>
    </row>
    <row r="30" spans="1:26" s="42" customFormat="1" ht="25.35" customHeight="1">
      <c r="A30" s="45">
        <v>16</v>
      </c>
      <c r="B30" s="45">
        <v>11</v>
      </c>
      <c r="C30" s="68" t="s">
        <v>40</v>
      </c>
      <c r="D30" s="67">
        <v>1142.43</v>
      </c>
      <c r="E30" s="67">
        <v>2031.24</v>
      </c>
      <c r="F30" s="69">
        <f>(D30-E30)/E30</f>
        <v>-0.43757015419152828</v>
      </c>
      <c r="G30" s="67">
        <v>190</v>
      </c>
      <c r="H30" s="66">
        <v>5</v>
      </c>
      <c r="I30" s="66">
        <f>G30/H30</f>
        <v>38</v>
      </c>
      <c r="J30" s="66">
        <v>2</v>
      </c>
      <c r="K30" s="66">
        <v>7</v>
      </c>
      <c r="L30" s="67">
        <v>146402.14000000001</v>
      </c>
      <c r="M30" s="67">
        <v>25708</v>
      </c>
      <c r="N30" s="64">
        <v>43602</v>
      </c>
      <c r="O30" s="46" t="s">
        <v>27</v>
      </c>
      <c r="P30" s="44"/>
      <c r="Q30" s="73"/>
      <c r="R30" s="73"/>
      <c r="S30" s="73"/>
      <c r="T30" s="73"/>
      <c r="U30" s="74"/>
      <c r="V30" s="41"/>
      <c r="W30" s="44"/>
      <c r="X30" s="43"/>
      <c r="Y30" s="77"/>
    </row>
    <row r="31" spans="1:26" s="42" customFormat="1" ht="25.35" customHeight="1">
      <c r="A31" s="45">
        <v>17</v>
      </c>
      <c r="B31" s="45">
        <v>10</v>
      </c>
      <c r="C31" s="68" t="s">
        <v>51</v>
      </c>
      <c r="D31" s="67">
        <v>760.88</v>
      </c>
      <c r="E31" s="66">
        <v>2049.21</v>
      </c>
      <c r="F31" s="69">
        <f>(D31-E31)/E31</f>
        <v>-0.62869593648283972</v>
      </c>
      <c r="G31" s="67">
        <v>192</v>
      </c>
      <c r="H31" s="66">
        <v>18</v>
      </c>
      <c r="I31" s="66">
        <f>G31/H31</f>
        <v>10.666666666666666</v>
      </c>
      <c r="J31" s="66">
        <v>8</v>
      </c>
      <c r="K31" s="66">
        <v>3</v>
      </c>
      <c r="L31" s="67">
        <v>16233.65</v>
      </c>
      <c r="M31" s="67">
        <v>3936</v>
      </c>
      <c r="N31" s="64">
        <v>43630</v>
      </c>
      <c r="O31" s="46" t="s">
        <v>27</v>
      </c>
      <c r="P31" s="44"/>
      <c r="Q31" s="73"/>
      <c r="R31" s="73"/>
      <c r="S31" s="73"/>
      <c r="T31" s="73"/>
      <c r="U31" s="73"/>
      <c r="V31" s="74"/>
      <c r="W31" s="43"/>
      <c r="X31" s="77"/>
      <c r="Y31" s="77"/>
    </row>
    <row r="32" spans="1:26" s="42" customFormat="1" ht="25.35" customHeight="1">
      <c r="A32" s="45">
        <v>18</v>
      </c>
      <c r="B32" s="75">
        <v>13</v>
      </c>
      <c r="C32" s="68" t="s">
        <v>43</v>
      </c>
      <c r="D32" s="67">
        <v>527.12</v>
      </c>
      <c r="E32" s="67">
        <v>1451.15</v>
      </c>
      <c r="F32" s="69">
        <f>(D32-E32)/E32</f>
        <v>-0.63675705474968136</v>
      </c>
      <c r="G32" s="67">
        <v>99</v>
      </c>
      <c r="H32" s="66">
        <v>6</v>
      </c>
      <c r="I32" s="66">
        <f>G32/H32</f>
        <v>16.5</v>
      </c>
      <c r="J32" s="66">
        <v>1</v>
      </c>
      <c r="K32" s="66">
        <v>6</v>
      </c>
      <c r="L32" s="67">
        <v>77701</v>
      </c>
      <c r="M32" s="67">
        <v>15689</v>
      </c>
      <c r="N32" s="64">
        <v>43609</v>
      </c>
      <c r="O32" s="46" t="s">
        <v>37</v>
      </c>
      <c r="P32" s="44"/>
      <c r="R32" s="65"/>
      <c r="T32" s="44"/>
      <c r="U32" s="43"/>
      <c r="V32" s="44"/>
      <c r="W32" s="8"/>
      <c r="Y32" s="43"/>
    </row>
    <row r="33" spans="1:25" s="42" customFormat="1" ht="25.35" customHeight="1">
      <c r="A33" s="45">
        <v>19</v>
      </c>
      <c r="B33" s="45">
        <v>14</v>
      </c>
      <c r="C33" s="68" t="s">
        <v>39</v>
      </c>
      <c r="D33" s="67">
        <v>319.10000000000002</v>
      </c>
      <c r="E33" s="67">
        <v>1226.2</v>
      </c>
      <c r="F33" s="69">
        <f>(D33-E33)/E33</f>
        <v>-0.73976512803784045</v>
      </c>
      <c r="G33" s="67">
        <v>55</v>
      </c>
      <c r="H33" s="66">
        <v>4</v>
      </c>
      <c r="I33" s="66">
        <f>G33/H33</f>
        <v>13.75</v>
      </c>
      <c r="J33" s="66">
        <v>2</v>
      </c>
      <c r="K33" s="66">
        <v>8</v>
      </c>
      <c r="L33" s="67">
        <v>103181.79</v>
      </c>
      <c r="M33" s="67">
        <v>19062</v>
      </c>
      <c r="N33" s="64">
        <v>43595</v>
      </c>
      <c r="O33" s="46" t="s">
        <v>38</v>
      </c>
      <c r="P33" s="44"/>
      <c r="Q33" s="73"/>
      <c r="R33" s="73"/>
      <c r="S33" s="73"/>
      <c r="T33" s="73"/>
      <c r="U33" s="73"/>
      <c r="V33" s="74"/>
      <c r="W33" s="43"/>
      <c r="X33" s="77"/>
      <c r="Y33" s="77"/>
    </row>
    <row r="34" spans="1:25" s="42" customFormat="1" ht="25.35" customHeight="1">
      <c r="A34" s="45">
        <v>20</v>
      </c>
      <c r="B34" s="45">
        <v>17</v>
      </c>
      <c r="C34" s="68" t="s">
        <v>41</v>
      </c>
      <c r="D34" s="67">
        <v>116.02</v>
      </c>
      <c r="E34" s="67">
        <v>227.6</v>
      </c>
      <c r="F34" s="69">
        <f>(D34-E34)/E34</f>
        <v>-0.49024604569420038</v>
      </c>
      <c r="G34" s="67">
        <v>32</v>
      </c>
      <c r="H34" s="66">
        <v>5</v>
      </c>
      <c r="I34" s="66">
        <f>G34/H34</f>
        <v>6.4</v>
      </c>
      <c r="J34" s="66">
        <v>3</v>
      </c>
      <c r="K34" s="66">
        <v>7</v>
      </c>
      <c r="L34" s="67">
        <v>25116.33</v>
      </c>
      <c r="M34" s="67">
        <v>6640</v>
      </c>
      <c r="N34" s="64">
        <v>43602</v>
      </c>
      <c r="O34" s="46" t="s">
        <v>38</v>
      </c>
      <c r="P34" s="72"/>
      <c r="Q34" s="73"/>
      <c r="R34" s="73"/>
      <c r="S34" s="73"/>
      <c r="T34" s="73"/>
      <c r="U34" s="74"/>
      <c r="V34" s="41"/>
      <c r="W34" s="44"/>
      <c r="X34" s="43"/>
      <c r="Y34" s="77"/>
    </row>
    <row r="35" spans="1:25" s="42" customFormat="1" ht="25.35" customHeight="1">
      <c r="A35" s="50"/>
      <c r="B35" s="50"/>
      <c r="C35" s="51" t="s">
        <v>35</v>
      </c>
      <c r="D35" s="52">
        <f>SUM(D23:D34)</f>
        <v>119578.65000000001</v>
      </c>
      <c r="E35" s="52">
        <f t="shared" ref="E35:G35" si="2">SUM(E23:E34)</f>
        <v>92469.750000000015</v>
      </c>
      <c r="F35" s="87">
        <f>(D35-E35)/E35</f>
        <v>0.29316506208787185</v>
      </c>
      <c r="G35" s="52">
        <f t="shared" si="2"/>
        <v>21899</v>
      </c>
      <c r="H35" s="52"/>
      <c r="I35" s="54"/>
      <c r="J35" s="53"/>
      <c r="K35" s="55"/>
      <c r="L35" s="56"/>
      <c r="M35" s="60"/>
      <c r="N35" s="57"/>
      <c r="O35" s="61"/>
      <c r="R35" s="44"/>
    </row>
    <row r="36" spans="1:25" s="42" customFormat="1" ht="14.1" customHeight="1">
      <c r="A36" s="48"/>
      <c r="B36" s="58"/>
      <c r="C36" s="49"/>
      <c r="D36" s="59"/>
      <c r="E36" s="59"/>
      <c r="F36" s="62"/>
      <c r="G36" s="59"/>
      <c r="H36" s="59"/>
      <c r="I36" s="59"/>
      <c r="J36" s="59"/>
      <c r="K36" s="59"/>
      <c r="L36" s="59"/>
      <c r="M36" s="59"/>
      <c r="N36" s="63"/>
      <c r="O36" s="47"/>
      <c r="P36" s="1"/>
      <c r="V36" s="1"/>
    </row>
    <row r="37" spans="1:25" s="42" customFormat="1" ht="25.35" customHeight="1">
      <c r="A37" s="45">
        <v>21</v>
      </c>
      <c r="B37" s="70" t="s">
        <v>30</v>
      </c>
      <c r="C37" s="68" t="s">
        <v>70</v>
      </c>
      <c r="D37" s="67">
        <v>66</v>
      </c>
      <c r="E37" s="66" t="s">
        <v>30</v>
      </c>
      <c r="F37" s="66" t="s">
        <v>30</v>
      </c>
      <c r="G37" s="67">
        <v>34</v>
      </c>
      <c r="H37" s="66">
        <v>3</v>
      </c>
      <c r="I37" s="66">
        <f>G37/H37</f>
        <v>11.333333333333334</v>
      </c>
      <c r="J37" s="66">
        <v>1</v>
      </c>
      <c r="K37" s="70" t="s">
        <v>30</v>
      </c>
      <c r="L37" s="67">
        <v>53510.06</v>
      </c>
      <c r="M37" s="67">
        <v>12219</v>
      </c>
      <c r="N37" s="64">
        <v>43357</v>
      </c>
      <c r="O37" s="46" t="s">
        <v>27</v>
      </c>
      <c r="P37" s="44"/>
      <c r="Q37" s="73"/>
      <c r="R37" s="73"/>
      <c r="S37" s="73"/>
      <c r="T37" s="73"/>
      <c r="U37" s="73"/>
      <c r="V37" s="73"/>
      <c r="W37" s="73"/>
      <c r="X37" s="77"/>
      <c r="Y37" s="43"/>
    </row>
    <row r="38" spans="1:25" s="42" customFormat="1" ht="25.35" customHeight="1">
      <c r="A38" s="45">
        <v>22</v>
      </c>
      <c r="B38" s="66" t="s">
        <v>30</v>
      </c>
      <c r="C38" s="68" t="s">
        <v>78</v>
      </c>
      <c r="D38" s="67">
        <v>56</v>
      </c>
      <c r="E38" s="66" t="s">
        <v>30</v>
      </c>
      <c r="F38" s="66" t="s">
        <v>30</v>
      </c>
      <c r="G38" s="67">
        <v>28</v>
      </c>
      <c r="H38" s="66">
        <v>5</v>
      </c>
      <c r="I38" s="66">
        <f>G38/H38</f>
        <v>5.6</v>
      </c>
      <c r="J38" s="66">
        <v>2</v>
      </c>
      <c r="K38" s="66" t="s">
        <v>30</v>
      </c>
      <c r="L38" s="67">
        <v>736232</v>
      </c>
      <c r="M38" s="67">
        <v>149514</v>
      </c>
      <c r="N38" s="64">
        <v>43434</v>
      </c>
      <c r="O38" s="46" t="s">
        <v>33</v>
      </c>
      <c r="P38" s="44"/>
      <c r="R38" s="65"/>
      <c r="T38" s="44"/>
      <c r="V38" s="44"/>
      <c r="W38" s="43"/>
    </row>
    <row r="39" spans="1:25" s="42" customFormat="1" ht="25.35" customHeight="1">
      <c r="A39" s="45">
        <v>23</v>
      </c>
      <c r="B39" s="70" t="s">
        <v>30</v>
      </c>
      <c r="C39" s="68" t="s">
        <v>68</v>
      </c>
      <c r="D39" s="67">
        <v>42</v>
      </c>
      <c r="E39" s="66" t="s">
        <v>30</v>
      </c>
      <c r="F39" s="66" t="s">
        <v>30</v>
      </c>
      <c r="G39" s="67">
        <v>6</v>
      </c>
      <c r="H39" s="66">
        <v>1</v>
      </c>
      <c r="I39" s="66">
        <f>G39/H39</f>
        <v>6</v>
      </c>
      <c r="J39" s="66">
        <v>1</v>
      </c>
      <c r="K39" s="66" t="s">
        <v>30</v>
      </c>
      <c r="L39" s="67">
        <v>11705.9</v>
      </c>
      <c r="M39" s="67">
        <v>1240</v>
      </c>
      <c r="N39" s="64">
        <v>43588</v>
      </c>
      <c r="O39" s="46" t="s">
        <v>67</v>
      </c>
      <c r="P39" s="72"/>
      <c r="Q39" s="73"/>
      <c r="R39" s="73"/>
      <c r="S39" s="73"/>
      <c r="T39" s="73"/>
      <c r="U39" s="73"/>
      <c r="Y39" s="77"/>
    </row>
    <row r="40" spans="1:25" s="42" customFormat="1" ht="25.35" customHeight="1">
      <c r="A40" s="45">
        <v>24</v>
      </c>
      <c r="B40" s="70" t="s">
        <v>30</v>
      </c>
      <c r="C40" s="68" t="s">
        <v>76</v>
      </c>
      <c r="D40" s="67">
        <v>33</v>
      </c>
      <c r="E40" s="66" t="s">
        <v>30</v>
      </c>
      <c r="F40" s="66" t="s">
        <v>30</v>
      </c>
      <c r="G40" s="67">
        <v>9</v>
      </c>
      <c r="H40" s="66">
        <v>2</v>
      </c>
      <c r="I40" s="66">
        <f>G40/H40</f>
        <v>4.5</v>
      </c>
      <c r="J40" s="66">
        <v>2</v>
      </c>
      <c r="K40" s="66" t="s">
        <v>30</v>
      </c>
      <c r="L40" s="67">
        <v>468.14</v>
      </c>
      <c r="M40" s="67">
        <v>182</v>
      </c>
      <c r="N40" s="64">
        <v>43623</v>
      </c>
      <c r="O40" s="46" t="s">
        <v>74</v>
      </c>
      <c r="P40" s="72"/>
      <c r="Q40" s="73"/>
      <c r="R40" s="73"/>
      <c r="S40" s="73"/>
      <c r="T40" s="73"/>
      <c r="U40" s="73"/>
      <c r="Y40" s="73"/>
    </row>
    <row r="41" spans="1:25" s="42" customFormat="1" ht="25.35" customHeight="1">
      <c r="A41" s="45">
        <v>25</v>
      </c>
      <c r="B41" s="45">
        <v>12</v>
      </c>
      <c r="C41" s="79" t="s">
        <v>58</v>
      </c>
      <c r="D41" s="67">
        <v>24</v>
      </c>
      <c r="E41" s="66">
        <v>1528.47</v>
      </c>
      <c r="F41" s="69">
        <f>(D41-E41)/E41</f>
        <v>-0.98429802351370976</v>
      </c>
      <c r="G41" s="67">
        <v>7</v>
      </c>
      <c r="H41" s="66">
        <v>4</v>
      </c>
      <c r="I41" s="66">
        <f>G41/H41</f>
        <v>1.75</v>
      </c>
      <c r="J41" s="66">
        <v>2</v>
      </c>
      <c r="K41" s="66">
        <v>2</v>
      </c>
      <c r="L41" s="67">
        <v>3701</v>
      </c>
      <c r="M41" s="67">
        <v>781</v>
      </c>
      <c r="N41" s="64">
        <v>43637</v>
      </c>
      <c r="O41" s="46" t="s">
        <v>48</v>
      </c>
      <c r="P41" s="72"/>
      <c r="Q41" s="73"/>
      <c r="R41" s="73"/>
      <c r="S41" s="73"/>
      <c r="T41" s="73"/>
      <c r="U41" s="73"/>
      <c r="Y41" s="73"/>
    </row>
    <row r="42" spans="1:25" s="42" customFormat="1" ht="25.35" customHeight="1">
      <c r="A42" s="45">
        <v>26</v>
      </c>
      <c r="B42" s="70" t="s">
        <v>30</v>
      </c>
      <c r="C42" s="68" t="s">
        <v>72</v>
      </c>
      <c r="D42" s="67">
        <v>21</v>
      </c>
      <c r="E42" s="66" t="s">
        <v>30</v>
      </c>
      <c r="F42" s="66" t="s">
        <v>30</v>
      </c>
      <c r="G42" s="67">
        <v>3</v>
      </c>
      <c r="H42" s="66" t="s">
        <v>30</v>
      </c>
      <c r="I42" s="66" t="s">
        <v>30</v>
      </c>
      <c r="J42" s="66">
        <v>1</v>
      </c>
      <c r="K42" s="66" t="s">
        <v>30</v>
      </c>
      <c r="L42" s="67" t="s">
        <v>73</v>
      </c>
      <c r="M42" s="67">
        <v>6263</v>
      </c>
      <c r="N42" s="64">
        <v>43602</v>
      </c>
      <c r="O42" s="46" t="s">
        <v>34</v>
      </c>
      <c r="P42" s="72"/>
      <c r="Q42" s="73"/>
      <c r="R42" s="73"/>
      <c r="S42" s="73"/>
      <c r="T42" s="73"/>
      <c r="U42" s="73"/>
      <c r="Y42" s="73"/>
    </row>
    <row r="43" spans="1:25" s="42" customFormat="1" ht="25.35" customHeight="1">
      <c r="A43" s="45">
        <v>27</v>
      </c>
      <c r="B43" s="66" t="s">
        <v>30</v>
      </c>
      <c r="C43" s="68" t="s">
        <v>77</v>
      </c>
      <c r="D43" s="67">
        <v>5</v>
      </c>
      <c r="E43" s="66" t="s">
        <v>30</v>
      </c>
      <c r="F43" s="66" t="s">
        <v>30</v>
      </c>
      <c r="G43" s="67">
        <v>1</v>
      </c>
      <c r="H43" s="66">
        <v>1</v>
      </c>
      <c r="I43" s="66">
        <f>G43/H43</f>
        <v>1</v>
      </c>
      <c r="J43" s="66">
        <v>1</v>
      </c>
      <c r="K43" s="66" t="s">
        <v>30</v>
      </c>
      <c r="L43" s="67">
        <v>20684</v>
      </c>
      <c r="M43" s="67">
        <v>3624</v>
      </c>
      <c r="N43" s="64">
        <v>43616</v>
      </c>
      <c r="O43" s="46" t="s">
        <v>33</v>
      </c>
      <c r="P43" s="72"/>
      <c r="Q43" s="73"/>
      <c r="R43" s="73"/>
      <c r="S43" s="73"/>
      <c r="T43" s="73"/>
      <c r="U43" s="73"/>
      <c r="Y43" s="73"/>
    </row>
    <row r="44" spans="1:25" ht="25.35" customHeight="1">
      <c r="A44" s="18"/>
      <c r="B44" s="18"/>
      <c r="C44" s="51" t="s">
        <v>83</v>
      </c>
      <c r="D44" s="20">
        <f>SUM(D35:D43)</f>
        <v>119825.65000000001</v>
      </c>
      <c r="E44" s="52">
        <f>SUM(E35:E43)</f>
        <v>93998.220000000016</v>
      </c>
      <c r="F44" s="87">
        <f t="shared" ref="F44" si="3">(D44-E44)/E44</f>
        <v>0.27476509661565918</v>
      </c>
      <c r="G44" s="52">
        <f>SUM(G35:G43)</f>
        <v>21987</v>
      </c>
      <c r="H44" s="20"/>
      <c r="I44" s="22"/>
      <c r="J44" s="21"/>
      <c r="K44" s="23"/>
      <c r="L44" s="24"/>
      <c r="M44" s="28"/>
      <c r="N44" s="25"/>
      <c r="O44" s="29"/>
    </row>
    <row r="45" spans="1:25" ht="23.25" customHeight="1">
      <c r="P45" s="11"/>
    </row>
    <row r="46" spans="1:25" ht="17.25" customHeight="1">
      <c r="P46" s="44"/>
      <c r="V46" s="42"/>
    </row>
    <row r="66" spans="16:18">
      <c r="R66" s="11"/>
    </row>
    <row r="68" spans="16:18">
      <c r="P68" s="11"/>
    </row>
    <row r="70" spans="16:18" ht="12" customHeight="1"/>
  </sheetData>
  <sortState xmlns:xlrd2="http://schemas.microsoft.com/office/spreadsheetml/2017/richdata2" ref="B13:O43">
    <sortCondition descending="1" ref="D13:D43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2019-07-01T12:14:50Z</dcterms:modified>
</cp:coreProperties>
</file>