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Vasaris\Savaitgalis\"/>
    </mc:Choice>
  </mc:AlternateContent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1027"/>
  <fileRecoveryPr autoRecover="0"/>
</workbook>
</file>

<file path=xl/calcChain.xml><?xml version="1.0" encoding="utf-8"?>
<calcChain xmlns="http://schemas.openxmlformats.org/spreadsheetml/2006/main">
  <c r="F45" i="1" l="1"/>
  <c r="E45" i="1"/>
  <c r="G45" i="1"/>
  <c r="D45" i="1"/>
  <c r="F35" i="1"/>
  <c r="E35" i="1"/>
  <c r="G35" i="1"/>
  <c r="D35" i="1"/>
  <c r="E23" i="1"/>
  <c r="G23" i="1"/>
  <c r="D23" i="1"/>
  <c r="F23" i="1" s="1"/>
  <c r="F44" i="1" l="1"/>
  <c r="F32" i="1"/>
  <c r="F41" i="1"/>
  <c r="I30" i="1"/>
  <c r="F20" i="1"/>
  <c r="I15" i="1" l="1"/>
  <c r="F14" i="1"/>
  <c r="I18" i="1"/>
  <c r="F17" i="1"/>
  <c r="I20" i="1" l="1"/>
  <c r="I41" i="1"/>
  <c r="I44" i="1"/>
  <c r="F25" i="1"/>
  <c r="F28" i="1"/>
  <c r="I32" i="1"/>
  <c r="I14" i="1"/>
  <c r="F29" i="1"/>
  <c r="F31" i="1"/>
  <c r="I17" i="1"/>
  <c r="F43" i="1" l="1"/>
  <c r="I28" i="1"/>
  <c r="I19" i="1"/>
  <c r="F19" i="1"/>
  <c r="I29" i="1" l="1"/>
  <c r="F37" i="1"/>
  <c r="F38" i="1" l="1"/>
  <c r="I22" i="1"/>
  <c r="I26" i="1"/>
  <c r="I38" i="1"/>
  <c r="I21" i="1"/>
  <c r="I33" i="1"/>
  <c r="I27" i="1"/>
  <c r="I40" i="1"/>
  <c r="I43" i="1"/>
  <c r="I37" i="1"/>
  <c r="I42" i="1"/>
  <c r="I39" i="1"/>
  <c r="I31" i="1"/>
  <c r="F40" i="1" l="1"/>
  <c r="F26" i="1"/>
  <c r="F27" i="1"/>
  <c r="F21" i="1"/>
  <c r="F34" i="1"/>
  <c r="F33" i="1"/>
  <c r="F16" i="1"/>
  <c r="F39" i="1"/>
  <c r="F22" i="1"/>
  <c r="D69" i="1"/>
  <c r="F42" i="1"/>
  <c r="G69" i="1"/>
  <c r="E69" i="1"/>
  <c r="F69" i="1" l="1"/>
</calcChain>
</file>

<file path=xl/sharedStrings.xml><?xml version="1.0" encoding="utf-8"?>
<sst xmlns="http://schemas.openxmlformats.org/spreadsheetml/2006/main" count="129" uniqueCount="79">
  <si>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</si>
  <si>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</si>
  <si>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</si>
  <si>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</si>
  <si>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</si>
  <si>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</si>
  <si>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</si>
  <si>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</si>
  <si>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</si>
  <si>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</si>
  <si>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</si>
  <si>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</si>
  <si>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</si>
  <si>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</si>
  <si>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</si>
  <si>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</si>
  <si>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</si>
  <si>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</si>
  <si>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</si>
  <si>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</si>
  <si>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</si>
  <si>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</si>
  <si>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</si>
  <si>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</si>
  <si>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</si>
  <si>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</si>
  <si>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</si>
  <si>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</si>
  <si>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</si>
  <si>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</si>
  <si>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</si>
  <si>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</si>
  <si>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</si>
  <si>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</si>
  <si>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</si>
  <si>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</si>
  <si>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Bulius Ferdinandas (Ferdinand)</t>
  </si>
  <si>
    <t>Stebuklas</t>
  </si>
  <si>
    <t>In Script</t>
  </si>
  <si>
    <t xml:space="preserve">Džiumandži: Sveiki atvykę į Džiungles (Jumanji: Welcome To The Jungle) 
</t>
  </si>
  <si>
    <t>Tūnąs tamsoje: Paskutinis raktas (Insidious: The Last Key)</t>
  </si>
  <si>
    <t>ACME Film / SONY</t>
  </si>
  <si>
    <t>Koko (Coco)</t>
  </si>
  <si>
    <t>Stalino mirtis (The Death of Stalin)</t>
  </si>
  <si>
    <t>NCG Distribution</t>
  </si>
  <si>
    <t>3 sekundės (Dviženie vverch)</t>
  </si>
  <si>
    <t>Vandens forma (Shape of Water, The)</t>
  </si>
  <si>
    <t>Grąžinti nepriklausomybę</t>
  </si>
  <si>
    <t>Olegas ir storas</t>
  </si>
  <si>
    <t>Kino Aljansas</t>
  </si>
  <si>
    <t>Valstybės paslaptis (Papers (Post))</t>
  </si>
  <si>
    <t>Nemeilė (Nelyubov)</t>
  </si>
  <si>
    <t>Bėgantis labirintu: vaistai nuo mirties (Maze Runner: The Death Cure)</t>
  </si>
  <si>
    <t>Aš esu Tonia (I, Tonya)</t>
  </si>
  <si>
    <t>Best Film</t>
  </si>
  <si>
    <t>12 stipriausių (Horse Soldiers (12 strong))</t>
  </si>
  <si>
    <t>Vabaliukų istorijos (Tall Tales)</t>
  </si>
  <si>
    <t>Tamsiausia valanda (Darkest Hour)</t>
  </si>
  <si>
    <t>Trys didvyriai ir Egipto princesė (Tri bogatyrya i printsessa Yegipta)</t>
  </si>
  <si>
    <t>Trys stendai prie Ebingo, Misūryje (Three Billboards Outside Ebbing, Missouri)</t>
  </si>
  <si>
    <t>Dagas iš akmens amžiaus (Early Man)</t>
  </si>
  <si>
    <t>Penkiasdešimt išlaisvintų atspalvių (Fifty Shades Freed)</t>
  </si>
  <si>
    <t>Laiminga pabaiga (Happy End)</t>
  </si>
  <si>
    <t>Gulbinas (Svanurinn)</t>
  </si>
  <si>
    <t>Kvadratas (Rutan)</t>
  </si>
  <si>
    <t>February 9 - 11</t>
  </si>
  <si>
    <t>Vasario 9 - 11 d.</t>
  </si>
  <si>
    <t>Nuostabieji Lūzeriai. Kita planeta</t>
  </si>
  <si>
    <t>Studija NOMINUM</t>
  </si>
  <si>
    <t>February 16 - 18 Lithuanian top</t>
  </si>
  <si>
    <t>Vasario 16 - 18 d. Lietuvos kino teatruose rodytų filmų topas</t>
  </si>
  <si>
    <t>February 16 - 18</t>
  </si>
  <si>
    <t>Vasario 16 - 18 d.</t>
  </si>
  <si>
    <t>Ledas (Lyod)</t>
  </si>
  <si>
    <t>Juodoji pantera (Black Panther)</t>
  </si>
  <si>
    <t>Fantastiška moteris (Fantastic Woman)</t>
  </si>
  <si>
    <t>Pelėdų kalnas</t>
  </si>
  <si>
    <t>Kino Gamyba</t>
  </si>
  <si>
    <t>Total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</si>
</sst>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2" fillId="0" borderId="0"/>
    <xf numFmtId="0" fontId="11" fillId="0" borderId="0"/>
    <xf numFmtId="0" fontId="2" fillId="0" borderId="0"/>
  </cellStyleXfs>
  <cellXfs count="13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 applyBorder="1"/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8" fontId="11" fillId="0" borderId="0" xfId="0" applyNumberFormat="1" applyFont="1" applyBorder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 shrinkToFit="1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6" fillId="3" borderId="7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14" fontId="16" fillId="3" borderId="7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3" fontId="20" fillId="0" borderId="7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3" fontId="13" fillId="0" borderId="7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" fontId="4" fillId="0" borderId="7" xfId="0" applyNumberFormat="1" applyFont="1" applyFill="1" applyBorder="1" applyAlignment="1" applyProtection="1">
      <alignment horizontal="center" vertical="center"/>
    </xf>
    <xf numFmtId="10" fontId="16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 wrapText="1"/>
    </xf>
    <xf numFmtId="10" fontId="13" fillId="2" borderId="7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/>
    <xf numFmtId="10" fontId="4" fillId="0" borderId="7" xfId="0" applyNumberFormat="1" applyFont="1" applyBorder="1" applyAlignment="1">
      <alignment horizontal="center" vertical="center"/>
    </xf>
    <xf numFmtId="10" fontId="16" fillId="3" borderId="8" xfId="0" applyNumberFormat="1" applyFont="1" applyFill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3" fontId="4" fillId="0" borderId="7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23" fillId="0" borderId="7" xfId="21" applyFont="1" applyBorder="1" applyAlignment="1">
      <alignment vertical="center"/>
    </xf>
    <xf numFmtId="165" fontId="16" fillId="0" borderId="8" xfId="0" applyNumberFormat="1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4" fontId="2" fillId="0" borderId="0" xfId="23" applyNumberFormat="1"/>
    <xf numFmtId="3" fontId="2" fillId="0" borderId="0" xfId="23" applyNumberFormat="1"/>
    <xf numFmtId="3" fontId="13" fillId="0" borderId="0" xfId="23" applyNumberFormat="1" applyFont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3" fontId="13" fillId="0" borderId="7" xfId="23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0" fontId="13" fillId="0" borderId="8" xfId="23" applyNumberFormat="1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 shrinkToFit="1"/>
    </xf>
    <xf numFmtId="10" fontId="16" fillId="2" borderId="9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 shrinkToFit="1"/>
    </xf>
    <xf numFmtId="3" fontId="13" fillId="0" borderId="0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 wrapText="1"/>
    </xf>
    <xf numFmtId="10" fontId="19" fillId="2" borderId="7" xfId="0" applyNumberFormat="1" applyFont="1" applyFill="1" applyBorder="1" applyAlignment="1">
      <alignment horizontal="center" vertical="center"/>
    </xf>
  </cellXfs>
  <cellStyles count="24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4"/>
  <sheetViews>
    <sheetView tabSelected="1" zoomScale="70" zoomScaleNormal="70" workbookViewId="0">
      <selection activeCell="F45" sqref="F4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17.44140625" style="1" customWidth="1"/>
    <col min="18" max="18" width="15.44140625" style="1" customWidth="1"/>
    <col min="19" max="19" width="17.109375" style="1" customWidth="1"/>
    <col min="20" max="20" width="12.6640625" style="1" customWidth="1"/>
    <col min="21" max="21" width="11.21875" style="1" customWidth="1"/>
    <col min="22" max="22" width="14.77734375" style="1" customWidth="1"/>
    <col min="23" max="23" width="14.5546875" style="1" customWidth="1"/>
    <col min="24" max="16384" width="8.88671875" style="1"/>
  </cols>
  <sheetData>
    <row r="1" spans="1:23" ht="19.5" customHeight="1">
      <c r="E1" s="2" t="s">
        <v>69</v>
      </c>
      <c r="F1" s="2"/>
      <c r="G1" s="2"/>
      <c r="H1" s="2"/>
      <c r="I1" s="2"/>
    </row>
    <row r="2" spans="1:23" ht="19.5" customHeight="1">
      <c r="E2" s="2" t="s">
        <v>70</v>
      </c>
      <c r="F2" s="2"/>
      <c r="G2" s="2"/>
      <c r="H2" s="2"/>
      <c r="I2" s="2"/>
      <c r="J2" s="2"/>
      <c r="K2" s="2"/>
    </row>
    <row r="4" spans="1:23" ht="15.75" customHeight="1" thickBot="1"/>
    <row r="5" spans="1:23" ht="15" customHeight="1">
      <c r="A5" s="126"/>
      <c r="B5" s="126"/>
      <c r="C5" s="123" t="s">
        <v>0</v>
      </c>
      <c r="D5" s="3"/>
      <c r="E5" s="3"/>
      <c r="F5" s="123" t="s">
        <v>3</v>
      </c>
      <c r="G5" s="3"/>
      <c r="H5" s="123" t="s">
        <v>5</v>
      </c>
      <c r="I5" s="123" t="s">
        <v>6</v>
      </c>
      <c r="J5" s="123" t="s">
        <v>7</v>
      </c>
      <c r="K5" s="123" t="s">
        <v>8</v>
      </c>
      <c r="L5" s="123" t="s">
        <v>10</v>
      </c>
      <c r="M5" s="123" t="s">
        <v>9</v>
      </c>
      <c r="N5" s="123" t="s">
        <v>11</v>
      </c>
      <c r="O5" s="123" t="s">
        <v>12</v>
      </c>
      <c r="Q5" s="4"/>
      <c r="S5" s="4"/>
      <c r="W5" s="4"/>
    </row>
    <row r="6" spans="1:23">
      <c r="A6" s="127"/>
      <c r="B6" s="127"/>
      <c r="C6" s="124"/>
      <c r="D6" s="5" t="s">
        <v>71</v>
      </c>
      <c r="E6" s="76" t="s">
        <v>65</v>
      </c>
      <c r="F6" s="124"/>
      <c r="G6" s="76" t="s">
        <v>71</v>
      </c>
      <c r="H6" s="124"/>
      <c r="I6" s="124"/>
      <c r="J6" s="124"/>
      <c r="K6" s="124"/>
      <c r="L6" s="124"/>
      <c r="M6" s="124"/>
      <c r="N6" s="124"/>
      <c r="O6" s="124"/>
      <c r="Q6" s="4"/>
      <c r="S6" s="4"/>
      <c r="W6" s="4"/>
    </row>
    <row r="7" spans="1:23">
      <c r="A7" s="127"/>
      <c r="B7" s="127"/>
      <c r="C7" s="124"/>
      <c r="D7" s="5" t="s">
        <v>1</v>
      </c>
      <c r="E7" s="5" t="s">
        <v>1</v>
      </c>
      <c r="F7" s="124"/>
      <c r="G7" s="5" t="s">
        <v>4</v>
      </c>
      <c r="H7" s="124"/>
      <c r="I7" s="124"/>
      <c r="J7" s="124"/>
      <c r="K7" s="124"/>
      <c r="L7" s="124"/>
      <c r="M7" s="124"/>
      <c r="N7" s="124"/>
      <c r="O7" s="124"/>
      <c r="Q7" s="6"/>
      <c r="S7" s="4"/>
      <c r="W7" s="4"/>
    </row>
    <row r="8" spans="1:23" ht="18" customHeight="1" thickBot="1">
      <c r="A8" s="128"/>
      <c r="B8" s="128"/>
      <c r="C8" s="125"/>
      <c r="D8" s="7" t="s">
        <v>2</v>
      </c>
      <c r="E8" s="7" t="s">
        <v>2</v>
      </c>
      <c r="F8" s="125"/>
      <c r="G8" s="8"/>
      <c r="H8" s="125"/>
      <c r="I8" s="125"/>
      <c r="J8" s="125"/>
      <c r="K8" s="125"/>
      <c r="L8" s="125"/>
      <c r="M8" s="125"/>
      <c r="N8" s="125"/>
      <c r="O8" s="125"/>
      <c r="Q8" s="6"/>
      <c r="R8" s="9"/>
      <c r="S8" s="10"/>
      <c r="W8" s="11"/>
    </row>
    <row r="9" spans="1:23" ht="15" customHeight="1">
      <c r="A9" s="126"/>
      <c r="B9" s="126"/>
      <c r="C9" s="123" t="s">
        <v>13</v>
      </c>
      <c r="D9" s="108"/>
      <c r="E9" s="108"/>
      <c r="F9" s="123" t="s">
        <v>15</v>
      </c>
      <c r="G9" s="108"/>
      <c r="H9" s="12" t="s">
        <v>18</v>
      </c>
      <c r="I9" s="123" t="s">
        <v>29</v>
      </c>
      <c r="J9" s="3" t="s">
        <v>19</v>
      </c>
      <c r="K9" s="3" t="s">
        <v>20</v>
      </c>
      <c r="L9" s="13" t="s">
        <v>22</v>
      </c>
      <c r="M9" s="3" t="s">
        <v>23</v>
      </c>
      <c r="N9" s="3" t="s">
        <v>24</v>
      </c>
      <c r="O9" s="123" t="s">
        <v>26</v>
      </c>
      <c r="Q9" s="6"/>
      <c r="R9" s="9"/>
      <c r="S9" s="10"/>
      <c r="W9" s="11"/>
    </row>
    <row r="10" spans="1:23">
      <c r="A10" s="127"/>
      <c r="B10" s="127"/>
      <c r="C10" s="124"/>
      <c r="D10" s="109" t="s">
        <v>72</v>
      </c>
      <c r="E10" s="111" t="s">
        <v>66</v>
      </c>
      <c r="F10" s="124"/>
      <c r="G10" s="111" t="s">
        <v>72</v>
      </c>
      <c r="H10" s="76" t="s">
        <v>17</v>
      </c>
      <c r="I10" s="124"/>
      <c r="J10" s="76" t="s">
        <v>17</v>
      </c>
      <c r="K10" s="76" t="s">
        <v>21</v>
      </c>
      <c r="L10" s="15" t="s">
        <v>14</v>
      </c>
      <c r="M10" s="76" t="s">
        <v>16</v>
      </c>
      <c r="N10" s="76" t="s">
        <v>25</v>
      </c>
      <c r="O10" s="124"/>
      <c r="Q10" s="4"/>
      <c r="R10" s="9"/>
      <c r="S10" s="10"/>
      <c r="W10" s="11"/>
    </row>
    <row r="11" spans="1:23">
      <c r="A11" s="127"/>
      <c r="B11" s="127"/>
      <c r="C11" s="124"/>
      <c r="D11" s="109" t="s">
        <v>14</v>
      </c>
      <c r="E11" s="76" t="s">
        <v>14</v>
      </c>
      <c r="F11" s="124"/>
      <c r="G11" s="109" t="s">
        <v>16</v>
      </c>
      <c r="H11" s="8"/>
      <c r="I11" s="124"/>
      <c r="J11" s="8"/>
      <c r="K11" s="8"/>
      <c r="L11" s="15" t="s">
        <v>2</v>
      </c>
      <c r="M11" s="76" t="s">
        <v>17</v>
      </c>
      <c r="N11" s="8"/>
      <c r="O11" s="124"/>
      <c r="Q11" s="14"/>
      <c r="R11" s="16"/>
      <c r="S11" s="14"/>
      <c r="W11" s="14"/>
    </row>
    <row r="12" spans="1:23" ht="15" thickBot="1">
      <c r="A12" s="127"/>
      <c r="B12" s="128"/>
      <c r="C12" s="125"/>
      <c r="D12" s="110" t="s">
        <v>2</v>
      </c>
      <c r="E12" s="7" t="s">
        <v>2</v>
      </c>
      <c r="F12" s="125"/>
      <c r="G12" s="110" t="s">
        <v>17</v>
      </c>
      <c r="H12" s="118"/>
      <c r="I12" s="125"/>
      <c r="J12" s="118"/>
      <c r="K12" s="118"/>
      <c r="L12" s="118"/>
      <c r="M12" s="118"/>
      <c r="N12" s="118"/>
      <c r="O12" s="125"/>
      <c r="P12" s="75"/>
      <c r="Q12" s="77"/>
      <c r="R12" s="78"/>
      <c r="S12" s="77"/>
      <c r="W12" s="77"/>
    </row>
    <row r="13" spans="1:23" ht="25.2" customHeight="1">
      <c r="A13" s="17">
        <v>1</v>
      </c>
      <c r="B13" s="81" t="s">
        <v>33</v>
      </c>
      <c r="C13" s="54" t="s">
        <v>76</v>
      </c>
      <c r="D13" s="117">
        <v>164132</v>
      </c>
      <c r="E13" s="131" t="s">
        <v>31</v>
      </c>
      <c r="F13" s="63" t="s">
        <v>31</v>
      </c>
      <c r="G13" s="117">
        <v>28260</v>
      </c>
      <c r="H13" s="131" t="s">
        <v>31</v>
      </c>
      <c r="I13" s="131" t="s">
        <v>31</v>
      </c>
      <c r="J13" s="106">
        <v>21</v>
      </c>
      <c r="K13" s="106">
        <v>1</v>
      </c>
      <c r="L13" s="117">
        <v>164132</v>
      </c>
      <c r="M13" s="117">
        <v>28260</v>
      </c>
      <c r="N13" s="96">
        <v>43147</v>
      </c>
      <c r="O13" s="53" t="s">
        <v>77</v>
      </c>
      <c r="P13" s="75"/>
      <c r="Q13" s="99"/>
      <c r="R13" s="100"/>
      <c r="S13" s="99"/>
      <c r="U13" s="16"/>
      <c r="W13" s="100"/>
    </row>
    <row r="14" spans="1:23" s="75" customFormat="1" ht="25.2" customHeight="1">
      <c r="A14" s="56">
        <v>2</v>
      </c>
      <c r="B14" s="81">
        <v>1</v>
      </c>
      <c r="C14" s="54" t="s">
        <v>61</v>
      </c>
      <c r="D14" s="117">
        <v>60694</v>
      </c>
      <c r="E14" s="79">
        <v>108623</v>
      </c>
      <c r="F14" s="58">
        <f>(D14-E14)/E14</f>
        <v>-0.44124172596963812</v>
      </c>
      <c r="G14" s="117">
        <v>10430</v>
      </c>
      <c r="H14" s="114">
        <v>106</v>
      </c>
      <c r="I14" s="106">
        <f>G14/H14</f>
        <v>98.396226415094333</v>
      </c>
      <c r="J14" s="106">
        <v>16</v>
      </c>
      <c r="K14" s="106">
        <v>2</v>
      </c>
      <c r="L14" s="117">
        <v>384240</v>
      </c>
      <c r="M14" s="117">
        <v>65535</v>
      </c>
      <c r="N14" s="96">
        <v>43140</v>
      </c>
      <c r="O14" s="92" t="s">
        <v>44</v>
      </c>
      <c r="Q14" s="99"/>
      <c r="R14" s="100"/>
      <c r="S14" s="99"/>
      <c r="U14" s="78"/>
      <c r="W14" s="100"/>
    </row>
    <row r="15" spans="1:23" s="75" customFormat="1" ht="25.2" customHeight="1">
      <c r="A15" s="56">
        <v>3</v>
      </c>
      <c r="B15" s="81" t="s">
        <v>33</v>
      </c>
      <c r="C15" s="54" t="s">
        <v>74</v>
      </c>
      <c r="D15" s="117">
        <v>57327.01</v>
      </c>
      <c r="E15" s="63" t="s">
        <v>31</v>
      </c>
      <c r="F15" s="63" t="s">
        <v>31</v>
      </c>
      <c r="G15" s="117">
        <v>9126</v>
      </c>
      <c r="H15" s="113">
        <v>122</v>
      </c>
      <c r="I15" s="80">
        <f>G15/H15</f>
        <v>74.803278688524586</v>
      </c>
      <c r="J15" s="106">
        <v>22</v>
      </c>
      <c r="K15" s="106">
        <v>1</v>
      </c>
      <c r="L15" s="117">
        <v>57327</v>
      </c>
      <c r="M15" s="117">
        <v>9126</v>
      </c>
      <c r="N15" s="96">
        <v>43147</v>
      </c>
      <c r="O15" s="92" t="s">
        <v>28</v>
      </c>
      <c r="Q15" s="99"/>
      <c r="R15" s="100"/>
      <c r="S15" s="99"/>
      <c r="U15" s="78"/>
      <c r="W15" s="100"/>
    </row>
    <row r="16" spans="1:23" s="75" customFormat="1" ht="25.2" customHeight="1">
      <c r="A16" s="56">
        <v>4</v>
      </c>
      <c r="B16" s="81">
        <v>4</v>
      </c>
      <c r="C16" s="54" t="s">
        <v>47</v>
      </c>
      <c r="D16" s="117">
        <v>22169</v>
      </c>
      <c r="E16" s="79">
        <v>23021.15</v>
      </c>
      <c r="F16" s="58">
        <f>(D16-E16)/E16</f>
        <v>-3.7015961409399681E-2</v>
      </c>
      <c r="G16" s="117">
        <v>3961</v>
      </c>
      <c r="H16" s="131" t="s">
        <v>31</v>
      </c>
      <c r="I16" s="131" t="s">
        <v>31</v>
      </c>
      <c r="J16" s="106">
        <v>15</v>
      </c>
      <c r="K16" s="106">
        <v>5</v>
      </c>
      <c r="L16" s="117">
        <v>371121.23</v>
      </c>
      <c r="M16" s="117">
        <v>73400</v>
      </c>
      <c r="N16" s="96">
        <v>43119</v>
      </c>
      <c r="O16" s="92" t="s">
        <v>48</v>
      </c>
      <c r="Q16" s="99"/>
      <c r="R16" s="100"/>
      <c r="S16" s="99"/>
      <c r="U16" s="78"/>
      <c r="W16" s="100"/>
    </row>
    <row r="17" spans="1:23" s="41" customFormat="1" ht="25.2" customHeight="1">
      <c r="A17" s="56">
        <v>5</v>
      </c>
      <c r="B17" s="20">
        <v>6</v>
      </c>
      <c r="C17" s="54" t="s">
        <v>60</v>
      </c>
      <c r="D17" s="57">
        <v>20835.05</v>
      </c>
      <c r="E17" s="79">
        <v>19135.36</v>
      </c>
      <c r="F17" s="58">
        <f>(D17-E17)/E17</f>
        <v>8.8824563530552791E-2</v>
      </c>
      <c r="G17" s="79">
        <v>4558</v>
      </c>
      <c r="H17" s="112">
        <v>98</v>
      </c>
      <c r="I17" s="80">
        <f>G17/H17</f>
        <v>46.510204081632651</v>
      </c>
      <c r="J17" s="80">
        <v>16</v>
      </c>
      <c r="K17" s="80">
        <v>2</v>
      </c>
      <c r="L17" s="57">
        <v>48693.84</v>
      </c>
      <c r="M17" s="79">
        <v>10871</v>
      </c>
      <c r="N17" s="97">
        <v>43140</v>
      </c>
      <c r="O17" s="92" t="s">
        <v>27</v>
      </c>
      <c r="P17" s="75"/>
      <c r="Q17" s="101"/>
      <c r="R17" s="101"/>
      <c r="S17" s="101"/>
      <c r="T17" s="78"/>
      <c r="U17" s="78"/>
      <c r="V17" s="116"/>
      <c r="W17" s="101"/>
    </row>
    <row r="18" spans="1:23" s="75" customFormat="1" ht="25.2" customHeight="1">
      <c r="A18" s="56">
        <v>6</v>
      </c>
      <c r="B18" s="81" t="s">
        <v>33</v>
      </c>
      <c r="C18" s="54" t="s">
        <v>73</v>
      </c>
      <c r="D18" s="105">
        <v>15600.02</v>
      </c>
      <c r="E18" s="63" t="s">
        <v>31</v>
      </c>
      <c r="F18" s="63" t="s">
        <v>31</v>
      </c>
      <c r="G18" s="105">
        <v>2592</v>
      </c>
      <c r="H18" s="113">
        <v>35</v>
      </c>
      <c r="I18" s="80">
        <f>G18/H18</f>
        <v>74.057142857142864</v>
      </c>
      <c r="J18" s="80">
        <v>5</v>
      </c>
      <c r="K18" s="80">
        <v>1</v>
      </c>
      <c r="L18" s="79">
        <v>21563.16</v>
      </c>
      <c r="M18" s="79">
        <v>3687</v>
      </c>
      <c r="N18" s="97">
        <v>43147</v>
      </c>
      <c r="O18" s="92" t="s">
        <v>27</v>
      </c>
      <c r="Q18" s="101"/>
      <c r="R18" s="101"/>
      <c r="S18" s="101"/>
      <c r="T18" s="78"/>
      <c r="U18" s="78"/>
      <c r="V18" s="116"/>
      <c r="W18" s="101"/>
    </row>
    <row r="19" spans="1:23" s="75" customFormat="1" ht="25.2" customHeight="1">
      <c r="A19" s="56">
        <v>7</v>
      </c>
      <c r="B19" s="81">
        <v>5</v>
      </c>
      <c r="C19" s="54" t="s">
        <v>52</v>
      </c>
      <c r="D19" s="79">
        <v>12366.61</v>
      </c>
      <c r="E19" s="79">
        <v>20205.810000000001</v>
      </c>
      <c r="F19" s="58">
        <f>(D19-E19)/E19</f>
        <v>-0.38796761921447348</v>
      </c>
      <c r="G19" s="79">
        <v>1995</v>
      </c>
      <c r="H19" s="113">
        <v>41</v>
      </c>
      <c r="I19" s="80">
        <f>G19/H19</f>
        <v>48.658536585365852</v>
      </c>
      <c r="J19" s="80">
        <v>8</v>
      </c>
      <c r="K19" s="80">
        <v>4</v>
      </c>
      <c r="L19" s="79">
        <v>181949</v>
      </c>
      <c r="M19" s="79">
        <v>32158</v>
      </c>
      <c r="N19" s="97">
        <v>43126</v>
      </c>
      <c r="O19" s="92" t="s">
        <v>28</v>
      </c>
      <c r="Q19" s="99"/>
      <c r="R19" s="100"/>
      <c r="S19" s="99"/>
      <c r="T19" s="78"/>
      <c r="U19" s="78"/>
      <c r="V19" s="116"/>
      <c r="W19" s="100"/>
    </row>
    <row r="20" spans="1:23" s="75" customFormat="1" ht="25.2" customHeight="1">
      <c r="A20" s="56">
        <v>8</v>
      </c>
      <c r="B20" s="81">
        <v>3</v>
      </c>
      <c r="C20" s="120" t="s">
        <v>67</v>
      </c>
      <c r="D20" s="105">
        <v>9779.8700000000008</v>
      </c>
      <c r="E20" s="79">
        <v>23240.080000000002</v>
      </c>
      <c r="F20" s="58">
        <f>(D20-E20)/E20</f>
        <v>-0.57918088061659001</v>
      </c>
      <c r="G20" s="105">
        <v>1771</v>
      </c>
      <c r="H20" s="112">
        <v>34</v>
      </c>
      <c r="I20" s="80">
        <f>G20/H20</f>
        <v>52.088235294117645</v>
      </c>
      <c r="J20" s="80">
        <v>11</v>
      </c>
      <c r="K20" s="80">
        <v>2</v>
      </c>
      <c r="L20" s="105">
        <v>41485.25</v>
      </c>
      <c r="M20" s="105">
        <v>7967</v>
      </c>
      <c r="N20" s="97">
        <v>43140</v>
      </c>
      <c r="O20" s="92" t="s">
        <v>68</v>
      </c>
      <c r="Q20" s="99"/>
      <c r="R20" s="100"/>
      <c r="S20" s="99"/>
      <c r="T20" s="116"/>
      <c r="U20" s="78"/>
      <c r="V20" s="116"/>
      <c r="W20" s="100"/>
    </row>
    <row r="21" spans="1:23" s="75" customFormat="1" ht="25.2" customHeight="1">
      <c r="A21" s="56">
        <v>9</v>
      </c>
      <c r="B21" s="81">
        <v>10</v>
      </c>
      <c r="C21" s="59" t="s">
        <v>36</v>
      </c>
      <c r="D21" s="79">
        <v>8824.7900000000009</v>
      </c>
      <c r="E21" s="79">
        <v>6779.88</v>
      </c>
      <c r="F21" s="58">
        <f>(D21-E21)/E21</f>
        <v>0.30161448285220399</v>
      </c>
      <c r="G21" s="79">
        <v>1867</v>
      </c>
      <c r="H21" s="113">
        <v>35</v>
      </c>
      <c r="I21" s="80">
        <f>G21/H21</f>
        <v>53.342857142857142</v>
      </c>
      <c r="J21" s="80">
        <v>8</v>
      </c>
      <c r="K21" s="80">
        <v>10</v>
      </c>
      <c r="L21" s="79">
        <v>434897</v>
      </c>
      <c r="M21" s="79">
        <v>94318</v>
      </c>
      <c r="N21" s="97">
        <v>43084</v>
      </c>
      <c r="O21" s="92" t="s">
        <v>28</v>
      </c>
      <c r="Q21" s="101"/>
      <c r="R21" s="101"/>
      <c r="S21" s="101"/>
      <c r="T21" s="116"/>
      <c r="U21" s="78"/>
      <c r="V21" s="116"/>
      <c r="W21" s="101"/>
    </row>
    <row r="22" spans="1:23" s="45" customFormat="1" ht="25.2" customHeight="1">
      <c r="A22" s="56">
        <v>10</v>
      </c>
      <c r="B22" s="81">
        <v>8</v>
      </c>
      <c r="C22" s="54" t="s">
        <v>42</v>
      </c>
      <c r="D22" s="79">
        <v>7836.19</v>
      </c>
      <c r="E22" s="79">
        <v>7109.21</v>
      </c>
      <c r="F22" s="58">
        <f>(D22-E22)/E22</f>
        <v>0.10225890077800481</v>
      </c>
      <c r="G22" s="79">
        <v>1624</v>
      </c>
      <c r="H22" s="113">
        <v>43</v>
      </c>
      <c r="I22" s="80">
        <f>G22/H22</f>
        <v>37.767441860465119</v>
      </c>
      <c r="J22" s="80">
        <v>13</v>
      </c>
      <c r="K22" s="80">
        <v>7</v>
      </c>
      <c r="L22" s="79">
        <v>252946</v>
      </c>
      <c r="M22" s="79">
        <v>53815</v>
      </c>
      <c r="N22" s="97">
        <v>43105</v>
      </c>
      <c r="O22" s="92" t="s">
        <v>28</v>
      </c>
      <c r="P22" s="75"/>
      <c r="Q22" s="101"/>
      <c r="R22" s="101"/>
      <c r="S22" s="101"/>
      <c r="T22" s="116"/>
      <c r="U22" s="78"/>
      <c r="V22" s="116"/>
      <c r="W22" s="101"/>
    </row>
    <row r="23" spans="1:23" s="75" customFormat="1" ht="25.2" customHeight="1">
      <c r="A23" s="81"/>
      <c r="B23" s="81"/>
      <c r="C23" s="82" t="s">
        <v>30</v>
      </c>
      <c r="D23" s="83">
        <f>SUM(D13:D22)</f>
        <v>379564.54</v>
      </c>
      <c r="E23" s="83">
        <f t="shared" ref="E23:G23" si="0">SUM(E13:E22)</f>
        <v>208114.49000000002</v>
      </c>
      <c r="F23" s="65">
        <f>(D23-E23)/E23</f>
        <v>0.82382562598116038</v>
      </c>
      <c r="G23" s="83">
        <f t="shared" si="0"/>
        <v>66184</v>
      </c>
      <c r="H23" s="84"/>
      <c r="I23" s="85"/>
      <c r="J23" s="84"/>
      <c r="K23" s="86"/>
      <c r="L23" s="87"/>
      <c r="M23" s="91"/>
      <c r="N23" s="88"/>
      <c r="O23" s="92"/>
      <c r="Q23" s="77"/>
      <c r="R23" s="77"/>
      <c r="S23" s="78"/>
    </row>
    <row r="24" spans="1:23" s="71" customFormat="1" ht="13.8" customHeight="1">
      <c r="A24" s="69"/>
      <c r="B24" s="89"/>
      <c r="C24" s="70"/>
      <c r="D24" s="90"/>
      <c r="E24" s="90"/>
      <c r="F24" s="93"/>
      <c r="G24" s="90"/>
      <c r="H24" s="90"/>
      <c r="I24" s="90"/>
      <c r="J24" s="90"/>
      <c r="K24" s="90"/>
      <c r="L24" s="90"/>
      <c r="M24" s="90"/>
      <c r="N24" s="94"/>
      <c r="O24" s="66"/>
      <c r="P24" s="72"/>
      <c r="Q24" s="73"/>
      <c r="R24" s="74"/>
      <c r="S24" s="73"/>
      <c r="U24" s="74"/>
      <c r="W24" s="73"/>
    </row>
    <row r="25" spans="1:23" s="75" customFormat="1" ht="25.2" customHeight="1">
      <c r="A25" s="56">
        <v>11</v>
      </c>
      <c r="B25" s="81">
        <v>15</v>
      </c>
      <c r="C25" s="54" t="s">
        <v>58</v>
      </c>
      <c r="D25" s="79">
        <v>3001</v>
      </c>
      <c r="E25" s="79">
        <v>4006</v>
      </c>
      <c r="F25" s="58">
        <f>(D25-E25)/E25</f>
        <v>-0.2508736894658013</v>
      </c>
      <c r="G25" s="79">
        <v>635</v>
      </c>
      <c r="H25" s="63" t="s">
        <v>31</v>
      </c>
      <c r="I25" s="63" t="s">
        <v>31</v>
      </c>
      <c r="J25" s="80">
        <v>4</v>
      </c>
      <c r="K25" s="80">
        <v>3</v>
      </c>
      <c r="L25" s="79">
        <v>20348</v>
      </c>
      <c r="M25" s="79">
        <v>4607</v>
      </c>
      <c r="N25" s="97">
        <v>43133</v>
      </c>
      <c r="O25" s="92" t="s">
        <v>34</v>
      </c>
      <c r="Q25" s="101"/>
      <c r="R25" s="101"/>
      <c r="S25" s="101"/>
      <c r="T25" s="116"/>
      <c r="U25" s="78"/>
      <c r="W25" s="101"/>
    </row>
    <row r="26" spans="1:23" s="49" customFormat="1" ht="25.2" customHeight="1">
      <c r="A26" s="56">
        <v>12</v>
      </c>
      <c r="B26" s="81">
        <v>12</v>
      </c>
      <c r="C26" s="54" t="s">
        <v>46</v>
      </c>
      <c r="D26" s="79">
        <v>2889.29</v>
      </c>
      <c r="E26" s="79">
        <v>6210.82</v>
      </c>
      <c r="F26" s="58">
        <f>(D26-E26)/E26</f>
        <v>-0.5347973375496311</v>
      </c>
      <c r="G26" s="79">
        <v>460</v>
      </c>
      <c r="H26" s="113">
        <v>14</v>
      </c>
      <c r="I26" s="80">
        <f>G26/H26</f>
        <v>32.857142857142854</v>
      </c>
      <c r="J26" s="80">
        <v>5</v>
      </c>
      <c r="K26" s="80">
        <v>5</v>
      </c>
      <c r="L26" s="79">
        <v>87952</v>
      </c>
      <c r="M26" s="79">
        <v>16603</v>
      </c>
      <c r="N26" s="97">
        <v>43119</v>
      </c>
      <c r="O26" s="92" t="s">
        <v>28</v>
      </c>
      <c r="P26" s="75"/>
      <c r="Q26" s="101"/>
      <c r="R26" s="101"/>
      <c r="S26" s="101"/>
      <c r="T26" s="116"/>
      <c r="U26" s="78"/>
      <c r="W26" s="101"/>
    </row>
    <row r="27" spans="1:23" s="49" customFormat="1" ht="25.2" customHeight="1">
      <c r="A27" s="56">
        <v>13</v>
      </c>
      <c r="B27" s="81">
        <v>14</v>
      </c>
      <c r="C27" s="59" t="s">
        <v>39</v>
      </c>
      <c r="D27" s="105">
        <v>2442.1999999999998</v>
      </c>
      <c r="E27" s="80">
        <v>4093.88</v>
      </c>
      <c r="F27" s="58">
        <f>(D27-E27)/E27</f>
        <v>-0.40345100491465313</v>
      </c>
      <c r="G27" s="80">
        <v>414</v>
      </c>
      <c r="H27" s="113">
        <v>6</v>
      </c>
      <c r="I27" s="80">
        <f>G27/H27</f>
        <v>69</v>
      </c>
      <c r="J27" s="52">
        <v>3</v>
      </c>
      <c r="K27" s="80">
        <v>9</v>
      </c>
      <c r="L27" s="105">
        <v>349919.62</v>
      </c>
      <c r="M27" s="105">
        <v>60871</v>
      </c>
      <c r="N27" s="98">
        <v>43091</v>
      </c>
      <c r="O27" s="92" t="s">
        <v>27</v>
      </c>
      <c r="P27" s="75"/>
      <c r="Q27" s="101"/>
      <c r="R27" s="101"/>
      <c r="S27" s="101"/>
      <c r="T27" s="116"/>
      <c r="U27" s="78"/>
      <c r="W27" s="101"/>
    </row>
    <row r="28" spans="1:23" s="75" customFormat="1" ht="25.2" customHeight="1">
      <c r="A28" s="56">
        <v>14</v>
      </c>
      <c r="B28" s="81">
        <v>9</v>
      </c>
      <c r="C28" s="54" t="s">
        <v>59</v>
      </c>
      <c r="D28" s="105">
        <v>2263.7600000000002</v>
      </c>
      <c r="E28" s="117">
        <v>6821.52</v>
      </c>
      <c r="F28" s="55">
        <f>(D28-E28)/E28</f>
        <v>-0.66814434319623783</v>
      </c>
      <c r="G28" s="105">
        <v>397</v>
      </c>
      <c r="H28" s="113">
        <v>11</v>
      </c>
      <c r="I28" s="80">
        <f>G28/H28</f>
        <v>36.090909090909093</v>
      </c>
      <c r="J28" s="80">
        <v>6</v>
      </c>
      <c r="K28" s="80">
        <v>3</v>
      </c>
      <c r="L28" s="79">
        <v>34101</v>
      </c>
      <c r="M28" s="79">
        <v>6375</v>
      </c>
      <c r="N28" s="97">
        <v>43133</v>
      </c>
      <c r="O28" s="92" t="s">
        <v>28</v>
      </c>
      <c r="Q28" s="101"/>
      <c r="R28" s="101"/>
      <c r="S28" s="101"/>
      <c r="T28" s="116"/>
      <c r="U28" s="78"/>
      <c r="W28" s="101"/>
    </row>
    <row r="29" spans="1:23" s="62" customFormat="1" ht="25.2" customHeight="1">
      <c r="A29" s="56">
        <v>15</v>
      </c>
      <c r="B29" s="81">
        <v>13</v>
      </c>
      <c r="C29" s="120" t="s">
        <v>57</v>
      </c>
      <c r="D29" s="105">
        <v>1958</v>
      </c>
      <c r="E29" s="79">
        <v>5154</v>
      </c>
      <c r="F29" s="58">
        <f>(D29-E29)/E29</f>
        <v>-0.62010089251067135</v>
      </c>
      <c r="G29" s="105">
        <v>329</v>
      </c>
      <c r="H29" s="112">
        <v>11</v>
      </c>
      <c r="I29" s="80">
        <f>G29/H29</f>
        <v>29.90909090909091</v>
      </c>
      <c r="J29" s="52">
        <v>6</v>
      </c>
      <c r="K29" s="80">
        <v>3</v>
      </c>
      <c r="L29" s="105">
        <v>26431</v>
      </c>
      <c r="M29" s="79">
        <v>4851</v>
      </c>
      <c r="N29" s="97">
        <v>43133</v>
      </c>
      <c r="O29" s="92" t="s">
        <v>44</v>
      </c>
      <c r="P29" s="75"/>
      <c r="Q29" s="101"/>
      <c r="R29" s="101"/>
      <c r="S29" s="101"/>
      <c r="T29" s="116"/>
      <c r="U29" s="78"/>
      <c r="W29" s="101"/>
    </row>
    <row r="30" spans="1:23" s="49" customFormat="1" ht="25.2" customHeight="1">
      <c r="A30" s="56">
        <v>16</v>
      </c>
      <c r="B30" s="81" t="s">
        <v>33</v>
      </c>
      <c r="C30" s="54" t="s">
        <v>75</v>
      </c>
      <c r="D30" s="79">
        <v>1626.24</v>
      </c>
      <c r="E30" s="63" t="s">
        <v>31</v>
      </c>
      <c r="F30" s="63" t="s">
        <v>31</v>
      </c>
      <c r="G30" s="79">
        <v>362</v>
      </c>
      <c r="H30" s="113">
        <v>24</v>
      </c>
      <c r="I30" s="80">
        <f>G30/H30</f>
        <v>15.083333333333334</v>
      </c>
      <c r="J30" s="80">
        <v>8</v>
      </c>
      <c r="K30" s="80">
        <v>1</v>
      </c>
      <c r="L30" s="79">
        <v>1626.24</v>
      </c>
      <c r="M30" s="79">
        <v>362</v>
      </c>
      <c r="N30" s="97">
        <v>43147</v>
      </c>
      <c r="O30" s="92" t="s">
        <v>54</v>
      </c>
      <c r="P30" s="75"/>
      <c r="Q30" s="101"/>
      <c r="R30" s="101"/>
      <c r="S30" s="101"/>
      <c r="T30" s="116"/>
      <c r="U30" s="78"/>
      <c r="W30" s="101"/>
    </row>
    <row r="31" spans="1:23" s="49" customFormat="1" ht="25.2" customHeight="1">
      <c r="A31" s="56">
        <v>17</v>
      </c>
      <c r="B31" s="81">
        <v>11</v>
      </c>
      <c r="C31" s="54" t="s">
        <v>55</v>
      </c>
      <c r="D31" s="105">
        <v>1291.68</v>
      </c>
      <c r="E31" s="79">
        <v>6761.67</v>
      </c>
      <c r="F31" s="58">
        <f>(D31-E31)/E31</f>
        <v>-0.80897026917906367</v>
      </c>
      <c r="G31" s="105">
        <v>211</v>
      </c>
      <c r="H31" s="113">
        <v>7</v>
      </c>
      <c r="I31" s="80">
        <f>G31/H31</f>
        <v>30.142857142857142</v>
      </c>
      <c r="J31" s="52">
        <v>4</v>
      </c>
      <c r="K31" s="52">
        <v>3</v>
      </c>
      <c r="L31" s="79">
        <v>34444.57</v>
      </c>
      <c r="M31" s="79">
        <v>6409</v>
      </c>
      <c r="N31" s="97">
        <v>43133</v>
      </c>
      <c r="O31" s="53" t="s">
        <v>27</v>
      </c>
      <c r="P31" s="75"/>
      <c r="Q31" s="101"/>
      <c r="R31" s="101"/>
      <c r="S31" s="101"/>
      <c r="U31" s="51"/>
      <c r="W31" s="101"/>
    </row>
    <row r="32" spans="1:23" s="75" customFormat="1" ht="25.2" customHeight="1">
      <c r="A32" s="56">
        <v>18</v>
      </c>
      <c r="B32" s="81">
        <v>16</v>
      </c>
      <c r="C32" s="54" t="s">
        <v>62</v>
      </c>
      <c r="D32" s="80">
        <v>818.48</v>
      </c>
      <c r="E32" s="117">
        <v>2419.2800000000002</v>
      </c>
      <c r="F32" s="58">
        <f>(D32-E32)/E32</f>
        <v>-0.6616844681062134</v>
      </c>
      <c r="G32" s="80">
        <v>175</v>
      </c>
      <c r="H32" s="115">
        <v>7</v>
      </c>
      <c r="I32" s="106">
        <f>G32/H32</f>
        <v>25</v>
      </c>
      <c r="J32" s="80">
        <v>4</v>
      </c>
      <c r="K32" s="80">
        <v>2</v>
      </c>
      <c r="L32" s="80">
        <v>4038.4</v>
      </c>
      <c r="M32" s="80">
        <v>845</v>
      </c>
      <c r="N32" s="97">
        <v>43140</v>
      </c>
      <c r="O32" s="53" t="s">
        <v>49</v>
      </c>
      <c r="Q32" s="101"/>
      <c r="R32" s="101"/>
      <c r="S32" s="101"/>
      <c r="U32" s="78"/>
      <c r="W32" s="101"/>
    </row>
    <row r="33" spans="1:23" s="49" customFormat="1" ht="25.2" customHeight="1">
      <c r="A33" s="56">
        <v>19</v>
      </c>
      <c r="B33" s="81">
        <v>17</v>
      </c>
      <c r="C33" s="54" t="s">
        <v>56</v>
      </c>
      <c r="D33" s="105">
        <v>684.1</v>
      </c>
      <c r="E33" s="79">
        <v>2166.63</v>
      </c>
      <c r="F33" s="58">
        <f>(D33-E33)/E33</f>
        <v>-0.68425619510484026</v>
      </c>
      <c r="G33" s="52">
        <v>185</v>
      </c>
      <c r="H33" s="114">
        <v>12</v>
      </c>
      <c r="I33" s="106">
        <f>G33/H33</f>
        <v>15.416666666666666</v>
      </c>
      <c r="J33" s="52">
        <v>6</v>
      </c>
      <c r="K33" s="52">
        <v>5</v>
      </c>
      <c r="L33" s="105">
        <v>39582.5</v>
      </c>
      <c r="M33" s="105">
        <v>9877</v>
      </c>
      <c r="N33" s="97">
        <v>43119</v>
      </c>
      <c r="O33" s="53" t="s">
        <v>27</v>
      </c>
      <c r="P33" s="75"/>
      <c r="Q33" s="77"/>
      <c r="R33" s="78"/>
      <c r="S33" s="77"/>
      <c r="U33" s="51"/>
      <c r="W33" s="77"/>
    </row>
    <row r="34" spans="1:23" s="45" customFormat="1" ht="25.2" customHeight="1">
      <c r="A34" s="56">
        <v>20</v>
      </c>
      <c r="B34" s="81">
        <v>18</v>
      </c>
      <c r="C34" s="54" t="s">
        <v>45</v>
      </c>
      <c r="D34" s="80">
        <v>475</v>
      </c>
      <c r="E34" s="80">
        <v>1989</v>
      </c>
      <c r="F34" s="55">
        <f>(D34-E34)/E34</f>
        <v>-0.76118652589240821</v>
      </c>
      <c r="G34" s="52">
        <v>76</v>
      </c>
      <c r="H34" s="63" t="s">
        <v>31</v>
      </c>
      <c r="I34" s="63" t="s">
        <v>31</v>
      </c>
      <c r="J34" s="52">
        <v>1</v>
      </c>
      <c r="K34" s="52">
        <v>6</v>
      </c>
      <c r="L34" s="80">
        <v>77368</v>
      </c>
      <c r="M34" s="80">
        <v>13789</v>
      </c>
      <c r="N34" s="96">
        <v>43112</v>
      </c>
      <c r="O34" s="53" t="s">
        <v>34</v>
      </c>
      <c r="P34" s="75"/>
      <c r="Q34" s="77"/>
      <c r="R34" s="78"/>
      <c r="S34" s="77"/>
      <c r="U34" s="47"/>
      <c r="W34" s="77"/>
    </row>
    <row r="35" spans="1:23" s="75" customFormat="1" ht="25.2" customHeight="1">
      <c r="A35" s="81"/>
      <c r="B35" s="81"/>
      <c r="C35" s="82" t="s">
        <v>32</v>
      </c>
      <c r="D35" s="83">
        <f>SUM(D23:D34)</f>
        <v>397014.28999999992</v>
      </c>
      <c r="E35" s="83">
        <f t="shared" ref="E35:G35" si="1">SUM(E23:E34)</f>
        <v>247737.29000000004</v>
      </c>
      <c r="F35" s="23">
        <f>(D35-E35)/E35</f>
        <v>0.60256168944126198</v>
      </c>
      <c r="G35" s="83">
        <f t="shared" si="1"/>
        <v>69428</v>
      </c>
      <c r="H35" s="84"/>
      <c r="I35" s="85"/>
      <c r="J35" s="84"/>
      <c r="K35" s="86"/>
      <c r="L35" s="87"/>
      <c r="M35" s="91"/>
      <c r="N35" s="88"/>
      <c r="O35" s="92"/>
      <c r="Q35" s="77"/>
      <c r="R35" s="77"/>
      <c r="S35" s="78"/>
    </row>
    <row r="36" spans="1:23" s="75" customFormat="1" ht="13.8" customHeight="1">
      <c r="A36" s="69"/>
      <c r="B36" s="89"/>
      <c r="C36" s="70"/>
      <c r="D36" s="90"/>
      <c r="E36" s="90"/>
      <c r="F36" s="64"/>
      <c r="G36" s="90"/>
      <c r="H36" s="90"/>
      <c r="I36" s="90"/>
      <c r="J36" s="90"/>
      <c r="K36" s="90"/>
      <c r="L36" s="67"/>
      <c r="M36" s="67"/>
      <c r="N36" s="68"/>
      <c r="O36" s="66"/>
      <c r="Q36" s="77"/>
      <c r="R36" s="78"/>
      <c r="S36" s="77"/>
      <c r="U36" s="78"/>
      <c r="W36" s="77"/>
    </row>
    <row r="37" spans="1:23" s="45" customFormat="1" ht="25.2" customHeight="1">
      <c r="A37" s="56">
        <v>21</v>
      </c>
      <c r="B37" s="81">
        <v>25</v>
      </c>
      <c r="C37" s="95" t="s">
        <v>51</v>
      </c>
      <c r="D37" s="79">
        <v>461.2</v>
      </c>
      <c r="E37" s="79">
        <v>194.7</v>
      </c>
      <c r="F37" s="58">
        <f>(D37-E37)/E37</f>
        <v>1.3687724704673858</v>
      </c>
      <c r="G37" s="79">
        <v>120</v>
      </c>
      <c r="H37" s="113">
        <v>4</v>
      </c>
      <c r="I37" s="80">
        <f>G37/H37</f>
        <v>30</v>
      </c>
      <c r="J37" s="80">
        <v>2</v>
      </c>
      <c r="K37" s="80">
        <v>4</v>
      </c>
      <c r="L37" s="79">
        <v>5788.08</v>
      </c>
      <c r="M37" s="79">
        <v>1313</v>
      </c>
      <c r="N37" s="97">
        <v>43126</v>
      </c>
      <c r="O37" s="92" t="s">
        <v>49</v>
      </c>
      <c r="P37" s="61"/>
      <c r="Q37" s="50"/>
      <c r="R37" s="51"/>
      <c r="S37" s="50"/>
      <c r="U37" s="51"/>
      <c r="W37" s="50"/>
    </row>
    <row r="38" spans="1:23" s="75" customFormat="1" ht="25.2" customHeight="1">
      <c r="A38" s="56">
        <v>22</v>
      </c>
      <c r="B38" s="81">
        <v>20</v>
      </c>
      <c r="C38" s="129" t="s">
        <v>50</v>
      </c>
      <c r="D38" s="79">
        <v>331.36</v>
      </c>
      <c r="E38" s="79">
        <v>1655.48</v>
      </c>
      <c r="F38" s="58">
        <f>(D38-E38)/E38</f>
        <v>-0.79984052963490948</v>
      </c>
      <c r="G38" s="80">
        <v>67</v>
      </c>
      <c r="H38" s="113">
        <v>2</v>
      </c>
      <c r="I38" s="80">
        <f>G38/H38</f>
        <v>33.5</v>
      </c>
      <c r="J38" s="80">
        <v>1</v>
      </c>
      <c r="K38" s="80">
        <v>4</v>
      </c>
      <c r="L38" s="105">
        <v>32420.29</v>
      </c>
      <c r="M38" s="105">
        <v>6054</v>
      </c>
      <c r="N38" s="97">
        <v>43126</v>
      </c>
      <c r="O38" s="53" t="s">
        <v>27</v>
      </c>
      <c r="Q38" s="77"/>
      <c r="R38" s="78"/>
      <c r="S38" s="77"/>
      <c r="U38" s="78"/>
      <c r="W38" s="77"/>
    </row>
    <row r="39" spans="1:23" s="49" customFormat="1" ht="25.2" customHeight="1">
      <c r="A39" s="56">
        <v>23</v>
      </c>
      <c r="B39" s="81">
        <v>21</v>
      </c>
      <c r="C39" s="54" t="s">
        <v>43</v>
      </c>
      <c r="D39" s="130">
        <v>308.5</v>
      </c>
      <c r="E39" s="80">
        <v>903.5</v>
      </c>
      <c r="F39" s="60">
        <f>(D39-E39)/E39</f>
        <v>-0.65855008301051465</v>
      </c>
      <c r="G39" s="80">
        <v>57</v>
      </c>
      <c r="H39" s="113">
        <v>1</v>
      </c>
      <c r="I39" s="80">
        <f>G39/H39</f>
        <v>57</v>
      </c>
      <c r="J39" s="80">
        <v>1</v>
      </c>
      <c r="K39" s="80">
        <v>6</v>
      </c>
      <c r="L39" s="80">
        <v>13005</v>
      </c>
      <c r="M39" s="80">
        <v>2612</v>
      </c>
      <c r="N39" s="98">
        <v>43112</v>
      </c>
      <c r="O39" s="53" t="s">
        <v>28</v>
      </c>
      <c r="Q39" s="50"/>
      <c r="R39" s="51"/>
      <c r="S39" s="50"/>
      <c r="U39" s="51"/>
      <c r="W39" s="50"/>
    </row>
    <row r="40" spans="1:23" s="42" customFormat="1" ht="25.2" customHeight="1">
      <c r="A40" s="56">
        <v>24</v>
      </c>
      <c r="B40" s="81">
        <v>22</v>
      </c>
      <c r="C40" s="59" t="s">
        <v>40</v>
      </c>
      <c r="D40" s="105">
        <v>247.1</v>
      </c>
      <c r="E40" s="79">
        <v>446.2</v>
      </c>
      <c r="F40" s="58">
        <f>(D40-E40)/E40</f>
        <v>-0.44621246077991933</v>
      </c>
      <c r="G40" s="80">
        <v>42</v>
      </c>
      <c r="H40" s="113">
        <v>2</v>
      </c>
      <c r="I40" s="80">
        <f>G40/H40</f>
        <v>21</v>
      </c>
      <c r="J40" s="52">
        <v>1</v>
      </c>
      <c r="K40" s="80">
        <v>7</v>
      </c>
      <c r="L40" s="105">
        <v>180826.52</v>
      </c>
      <c r="M40" s="105">
        <v>32182</v>
      </c>
      <c r="N40" s="97">
        <v>43105</v>
      </c>
      <c r="O40" s="53" t="s">
        <v>41</v>
      </c>
      <c r="Q40" s="43"/>
      <c r="R40" s="44"/>
      <c r="S40" s="43"/>
      <c r="U40" s="44"/>
      <c r="W40" s="43"/>
    </row>
    <row r="41" spans="1:23" s="75" customFormat="1" ht="25.2" customHeight="1">
      <c r="A41" s="56">
        <v>25</v>
      </c>
      <c r="B41" s="107">
        <v>23</v>
      </c>
      <c r="C41" s="59" t="s">
        <v>64</v>
      </c>
      <c r="D41" s="80">
        <v>183.7</v>
      </c>
      <c r="E41" s="107">
        <v>276.7</v>
      </c>
      <c r="F41" s="122">
        <f>(D41-E41)/E41</f>
        <v>-0.33610408384531987</v>
      </c>
      <c r="G41" s="80">
        <v>36</v>
      </c>
      <c r="H41" s="113">
        <v>3</v>
      </c>
      <c r="I41" s="80">
        <f>G41/H41</f>
        <v>12</v>
      </c>
      <c r="J41" s="80">
        <v>1</v>
      </c>
      <c r="K41" s="102">
        <v>11</v>
      </c>
      <c r="L41" s="80">
        <v>45706.71</v>
      </c>
      <c r="M41" s="80">
        <v>9222</v>
      </c>
      <c r="N41" s="104">
        <v>43070</v>
      </c>
      <c r="O41" s="53" t="s">
        <v>49</v>
      </c>
      <c r="Q41" s="77"/>
      <c r="R41" s="78"/>
      <c r="S41" s="77"/>
      <c r="U41" s="78"/>
      <c r="W41" s="77"/>
    </row>
    <row r="42" spans="1:23" s="75" customFormat="1" ht="25.2" customHeight="1">
      <c r="A42" s="56">
        <v>26</v>
      </c>
      <c r="B42" s="119">
        <v>34</v>
      </c>
      <c r="C42" s="59" t="s">
        <v>37</v>
      </c>
      <c r="D42" s="80">
        <v>136</v>
      </c>
      <c r="E42" s="102">
        <v>3</v>
      </c>
      <c r="F42" s="122">
        <f>(D42-E42)/E42</f>
        <v>44.333333333333336</v>
      </c>
      <c r="G42" s="80">
        <v>36</v>
      </c>
      <c r="H42" s="113">
        <v>2</v>
      </c>
      <c r="I42" s="80">
        <f>G42/H42</f>
        <v>18</v>
      </c>
      <c r="J42" s="80">
        <v>1</v>
      </c>
      <c r="K42" s="102">
        <v>11</v>
      </c>
      <c r="L42" s="80">
        <v>78827.7</v>
      </c>
      <c r="M42" s="80">
        <v>16312</v>
      </c>
      <c r="N42" s="103">
        <v>43077</v>
      </c>
      <c r="O42" s="53" t="s">
        <v>38</v>
      </c>
      <c r="Q42" s="77"/>
      <c r="R42" s="78"/>
      <c r="S42" s="77"/>
      <c r="U42" s="78"/>
      <c r="W42" s="77"/>
    </row>
    <row r="43" spans="1:23" s="45" customFormat="1" ht="25.2" customHeight="1">
      <c r="A43" s="56">
        <v>27</v>
      </c>
      <c r="B43" s="81">
        <v>24</v>
      </c>
      <c r="C43" s="121" t="s">
        <v>53</v>
      </c>
      <c r="D43" s="79">
        <v>77.8</v>
      </c>
      <c r="E43" s="79">
        <v>215.7</v>
      </c>
      <c r="F43" s="60">
        <f>(D43-E43)/E43</f>
        <v>-0.63931386184515526</v>
      </c>
      <c r="G43" s="80">
        <v>16</v>
      </c>
      <c r="H43" s="113">
        <v>1</v>
      </c>
      <c r="I43" s="80">
        <f>G43/H43</f>
        <v>16</v>
      </c>
      <c r="J43" s="52">
        <v>1</v>
      </c>
      <c r="K43" s="102">
        <v>4</v>
      </c>
      <c r="L43" s="79">
        <v>8572</v>
      </c>
      <c r="M43" s="80">
        <v>1750</v>
      </c>
      <c r="N43" s="103">
        <v>43126</v>
      </c>
      <c r="O43" s="53" t="s">
        <v>28</v>
      </c>
      <c r="Q43" s="46"/>
      <c r="R43" s="47"/>
      <c r="S43" s="46"/>
      <c r="U43" s="47"/>
      <c r="W43" s="46"/>
    </row>
    <row r="44" spans="1:23" s="61" customFormat="1" ht="25.2" customHeight="1">
      <c r="A44" s="56">
        <v>28</v>
      </c>
      <c r="B44" s="79">
        <v>33</v>
      </c>
      <c r="C44" s="54" t="s">
        <v>63</v>
      </c>
      <c r="D44" s="80">
        <v>49</v>
      </c>
      <c r="E44" s="79">
        <v>12</v>
      </c>
      <c r="F44" s="60">
        <f>(D44-E44)/E44</f>
        <v>3.0833333333333335</v>
      </c>
      <c r="G44" s="52">
        <v>16</v>
      </c>
      <c r="H44" s="113">
        <v>1</v>
      </c>
      <c r="I44" s="80">
        <f>G44/H44</f>
        <v>16</v>
      </c>
      <c r="J44" s="52">
        <v>1</v>
      </c>
      <c r="K44" s="79" t="s">
        <v>31</v>
      </c>
      <c r="L44" s="80">
        <v>567</v>
      </c>
      <c r="M44" s="52">
        <v>209</v>
      </c>
      <c r="N44" s="132">
        <v>43105</v>
      </c>
      <c r="O44" s="53" t="s">
        <v>49</v>
      </c>
      <c r="Q44" s="50"/>
      <c r="R44" s="51"/>
      <c r="S44" s="50"/>
      <c r="U44" s="51"/>
      <c r="W44" s="50"/>
    </row>
    <row r="45" spans="1:23" ht="25.2" customHeight="1">
      <c r="A45" s="20"/>
      <c r="B45" s="20"/>
      <c r="C45" s="21" t="s">
        <v>78</v>
      </c>
      <c r="D45" s="48">
        <f>SUM(D35:D44)</f>
        <v>398808.9499999999</v>
      </c>
      <c r="E45" s="83">
        <f t="shared" ref="E45:G45" si="2">SUM(E35:E44)</f>
        <v>251444.57000000009</v>
      </c>
      <c r="F45" s="133">
        <f>(D45-E45)/E45</f>
        <v>0.58607103744574696</v>
      </c>
      <c r="G45" s="83">
        <f t="shared" si="2"/>
        <v>69818</v>
      </c>
      <c r="H45" s="24"/>
      <c r="I45" s="25"/>
      <c r="J45" s="24"/>
      <c r="K45" s="26"/>
      <c r="L45" s="27"/>
      <c r="M45" s="39"/>
      <c r="N45" s="28"/>
      <c r="O45" s="40"/>
      <c r="Q45" s="14"/>
      <c r="R45" s="14"/>
      <c r="S45" s="16"/>
    </row>
    <row r="47" spans="1:23">
      <c r="B47" s="19"/>
      <c r="K47" s="1" t="s">
        <v>35</v>
      </c>
    </row>
    <row r="69" spans="1:23" ht="25.2" customHeight="1">
      <c r="A69" s="20"/>
      <c r="B69" s="20"/>
      <c r="C69" s="21" t="s">
        <v>32</v>
      </c>
      <c r="D69" s="22" t="e">
        <f>SUM(#REF!)</f>
        <v>#REF!</v>
      </c>
      <c r="E69" s="48" t="e">
        <f>SUM(#REF!)</f>
        <v>#REF!</v>
      </c>
      <c r="F69" s="23" t="e">
        <f>(D69-E69)/E69</f>
        <v>#REF!</v>
      </c>
      <c r="G69" s="48" t="e">
        <f>SUM(#REF!)</f>
        <v>#REF!</v>
      </c>
      <c r="H69" s="24"/>
      <c r="I69" s="25"/>
      <c r="J69" s="24"/>
      <c r="K69" s="26"/>
      <c r="L69" s="27"/>
      <c r="M69" s="18"/>
      <c r="N69" s="28"/>
      <c r="O69" s="29"/>
      <c r="Q69" s="14"/>
      <c r="R69" s="16"/>
      <c r="S69" s="14"/>
      <c r="U69" s="16"/>
      <c r="W69" s="14"/>
    </row>
    <row r="70" spans="1:23" ht="11.25" customHeight="1">
      <c r="A70" s="30"/>
      <c r="B70" s="30"/>
      <c r="C70" s="31"/>
      <c r="D70" s="32"/>
      <c r="E70" s="32"/>
      <c r="F70" s="32"/>
      <c r="G70" s="33"/>
      <c r="H70" s="34"/>
      <c r="I70" s="35"/>
      <c r="J70" s="34"/>
      <c r="K70" s="36"/>
      <c r="L70" s="32"/>
      <c r="M70" s="33"/>
      <c r="N70" s="37"/>
      <c r="O70" s="38"/>
      <c r="Q70" s="14"/>
      <c r="R70" s="16"/>
      <c r="S70" s="14"/>
      <c r="U70" s="16"/>
      <c r="W70" s="14"/>
    </row>
    <row r="74" spans="1:23" ht="12" customHeight="1">
      <c r="Q74" s="14"/>
      <c r="R74" s="16"/>
      <c r="S74" s="14"/>
      <c r="U74" s="16"/>
      <c r="W74" s="14"/>
    </row>
  </sheetData>
  <sortState ref="B13:O44">
    <sortCondition descending="1" ref="D13:D44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2018-02-19T14:41:30Z</dcterms:modified>
</cp:coreProperties>
</file>