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"/>
    </mc:Choice>
  </mc:AlternateContent>
  <xr:revisionPtr revIDLastSave="0" documentId="13_ncr:1_{D4CA4555-13E8-4967-B46C-20003395C16B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F55" i="1" l="1"/>
  <c r="E55" i="1"/>
  <c r="G55" i="1"/>
  <c r="D55" i="1"/>
  <c r="F47" i="1"/>
  <c r="E47" i="1"/>
  <c r="G47" i="1"/>
  <c r="D47" i="1"/>
  <c r="F35" i="1"/>
  <c r="E35" i="1"/>
  <c r="G35" i="1"/>
  <c r="D35" i="1"/>
  <c r="F23" i="1"/>
  <c r="E23" i="1"/>
  <c r="G23" i="1"/>
  <c r="D23" i="1"/>
  <c r="I40" i="1"/>
  <c r="I21" i="1"/>
  <c r="I46" i="1"/>
  <c r="I41" i="1"/>
  <c r="I54" i="1"/>
  <c r="I37" i="1"/>
  <c r="I38" i="1"/>
  <c r="I16" i="1"/>
  <c r="I18" i="1"/>
  <c r="I13" i="1"/>
  <c r="I14" i="1"/>
  <c r="I17" i="1"/>
  <c r="I25" i="1"/>
  <c r="I19" i="1"/>
  <c r="I20" i="1"/>
  <c r="I22" i="1"/>
  <c r="I44" i="1"/>
  <c r="I43" i="1"/>
  <c r="F16" i="1"/>
  <c r="F18" i="1"/>
  <c r="F19" i="1"/>
  <c r="F20" i="1"/>
  <c r="F22" i="1"/>
  <c r="F31" i="1"/>
  <c r="F26" i="1"/>
  <c r="F30" i="1"/>
  <c r="F28" i="1"/>
  <c r="F39" i="1"/>
  <c r="F29" i="1"/>
  <c r="F32" i="1"/>
  <c r="F33" i="1"/>
  <c r="F52" i="1"/>
  <c r="F54" i="1"/>
  <c r="F37" i="1"/>
  <c r="F38" i="1"/>
  <c r="F49" i="1"/>
  <c r="F51" i="1"/>
  <c r="F42" i="1"/>
  <c r="F34" i="1"/>
  <c r="F45" i="1"/>
  <c r="F50" i="1"/>
  <c r="F53" i="1"/>
  <c r="I33" i="1" l="1"/>
  <c r="I52" i="1"/>
  <c r="I50" i="1" l="1"/>
  <c r="I51" i="1"/>
  <c r="I42" i="1"/>
  <c r="I31" i="1" l="1"/>
  <c r="I26" i="1"/>
  <c r="I28" i="1" l="1"/>
  <c r="I27" i="1"/>
  <c r="I30" i="1"/>
  <c r="F15" i="1"/>
  <c r="I15" i="1" l="1"/>
  <c r="I53" i="1" l="1"/>
  <c r="I39" i="1" l="1"/>
  <c r="I34" i="1"/>
  <c r="I32" i="1" l="1"/>
  <c r="I49" i="1" l="1"/>
</calcChain>
</file>

<file path=xl/sharedStrings.xml><?xml version="1.0" encoding="utf-8"?>
<sst xmlns="http://schemas.openxmlformats.org/spreadsheetml/2006/main" count="172" uniqueCount="96">
  <si>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</si>
  <si>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</si>
  <si>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</si>
  <si>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</si>
  <si>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</si>
  <si>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</si>
  <si>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</si>
  <si>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</si>
  <si>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</si>
  <si>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</si>
  <si>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</si>
  <si>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</si>
  <si>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</si>
  <si>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</si>
  <si>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</si>
  <si>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</si>
  <si>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</si>
  <si>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</si>
  <si>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</si>
  <si>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</si>
  <si>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</si>
  <si>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</si>
  <si>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</si>
  <si>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</si>
  <si>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</si>
  <si>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</si>
  <si>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</si>
  <si>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</si>
  <si>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</si>
  <si>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</si>
  <si>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</si>
  <si>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</si>
  <si>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</si>
  <si>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</si>
  <si>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</si>
  <si>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BestFilm</t>
  </si>
  <si>
    <t>P</t>
  </si>
  <si>
    <t>Pre-view</t>
  </si>
  <si>
    <t>UAB Travolta</t>
  </si>
  <si>
    <t>Didžioji kriaušė ir magiška jos kelionė (The incredible story of the giant pear)</t>
  </si>
  <si>
    <t>Kol dar neatėjo audra (Adrift)</t>
  </si>
  <si>
    <t>Plojus (Ploey - You Never Fly Alone)</t>
  </si>
  <si>
    <t>Oušeno 8 (Oceans 8)</t>
  </si>
  <si>
    <t>Iš meilės Pablui (Loving Pablo)</t>
  </si>
  <si>
    <t>Slaptasis agentas Maksas (Show Dogs)</t>
  </si>
  <si>
    <t>Total (30)</t>
  </si>
  <si>
    <t>Paveldėtas (Hereditary)</t>
  </si>
  <si>
    <t>Skruzdėliukas ir Vapsva (Ant-Man and The Wasp)</t>
  </si>
  <si>
    <t>Leitis</t>
  </si>
  <si>
    <t>Be Tabu ir Ko</t>
  </si>
  <si>
    <t>Tobuli aferistai (The Con Is On)</t>
  </si>
  <si>
    <t>Mostrų viešbutis 3: Atostogos (Hotel Transylvania 3)</t>
  </si>
  <si>
    <t>Dangoraižis (Skyscraper)</t>
  </si>
  <si>
    <t>Ekvalaizeris 2 (Equalizer 2)</t>
  </si>
  <si>
    <t>Mamma Mia! Štai ir mes (Mamma Mia! Here We Go Again)</t>
  </si>
  <si>
    <t>Zoja (Zoe)</t>
  </si>
  <si>
    <t>Utioja, liepos 22-oji (Utøya 22. juli)</t>
  </si>
  <si>
    <t>Estinfilm</t>
  </si>
  <si>
    <t>Pirmasis išvalymas (The First Purge)</t>
  </si>
  <si>
    <t>Pabėgimo planas 2 (Escape Plan 2: Hades)</t>
  </si>
  <si>
    <t>ACME Film / SONY</t>
  </si>
  <si>
    <t>NCG Distribution  /
Universal Pictures International</t>
  </si>
  <si>
    <t>Theatrical Film Distribution / WDSMPI</t>
  </si>
  <si>
    <t>ACME Film / WB</t>
  </si>
  <si>
    <t>Theatrical Film Distribution /
20th Century Fox</t>
  </si>
  <si>
    <t>Milijardieriu klubas (Billionaire Boys Club)</t>
  </si>
  <si>
    <t>Karštos vasaros naktys</t>
  </si>
  <si>
    <t>A-one Films</t>
  </si>
  <si>
    <t>Bulius Ferdinandas (Ferdinand)</t>
  </si>
  <si>
    <t>Nerealieji 2 (Incredibles 2)</t>
  </si>
  <si>
    <t>Didžiapėdžio vaikis (Son of Big Foot)</t>
  </si>
  <si>
    <t>Lego Betmenas (Lego Batman Movie)</t>
  </si>
  <si>
    <t>Dvi uodegos (Two Tales)</t>
  </si>
  <si>
    <t>July 27 -  August 2</t>
  </si>
  <si>
    <t xml:space="preserve"> Liepos 27 - rugpjūčio 2 d.</t>
  </si>
  <si>
    <t>Sengirė</t>
  </si>
  <si>
    <t>VšĮ Sengirė</t>
  </si>
  <si>
    <t>August 3 - 9 Lithuanian top</t>
  </si>
  <si>
    <t>Rugpjūčio 3 - 9 d. Lietuvos kino teatruose rodytų filmų topas</t>
  </si>
  <si>
    <t>August 3 - 9</t>
  </si>
  <si>
    <t xml:space="preserve"> Rugpjūčio 3 - 9 d.</t>
  </si>
  <si>
    <t>Moterys meluoja geriau. Robertėlis</t>
  </si>
  <si>
    <t>Singing Fish</t>
  </si>
  <si>
    <t>Tamsiausios galios (Darkest Minds)</t>
  </si>
  <si>
    <t>Maroko istorijos (Razzia)</t>
  </si>
  <si>
    <t>Greta Garbo Films</t>
  </si>
  <si>
    <t>Dainuok (Sing)</t>
  </si>
  <si>
    <t>Šnipas, kuris mane išdūrė (Spy Who Dumped Me)</t>
  </si>
  <si>
    <t>Triušis Piteris (Peter Rabbit)</t>
  </si>
  <si>
    <t xml:space="preserve">70 222 </t>
  </si>
  <si>
    <t>Ratai 3 (Cars 3)</t>
  </si>
  <si>
    <t>Paskutinis Krikštatėvis. Džonas Gotti (Gotti)</t>
  </si>
  <si>
    <t>Nuostabieji Lūzeriai. Kita planeta</t>
  </si>
  <si>
    <t>Studija NOMINUM</t>
  </si>
  <si>
    <t>Fantastiška moteris (Una mujer fantastica)</t>
  </si>
  <si>
    <t>Total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</si>
</sst>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99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" fontId="15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</cellXfs>
  <cellStyles count="27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4"/>
  <sheetViews>
    <sheetView tabSelected="1" zoomScale="60" zoomScaleNormal="60" workbookViewId="0">
      <selection activeCell="F55" sqref="F55"/>
    </sheetView>
  </sheetViews>
  <sheetFormatPr defaultColWidth="8.86328125" defaultRowHeight="14.25"/>
  <cols>
    <col min="1" max="1" width="4.1328125" style="1" customWidth="1"/>
    <col min="2" max="2" width="4.79687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6.46484375" style="1" customWidth="1"/>
    <col min="17" max="17" width="7.53125" style="1" customWidth="1"/>
    <col min="18" max="18" width="5.19921875" style="1" customWidth="1"/>
    <col min="19" max="19" width="9" style="1" customWidth="1"/>
    <col min="20" max="20" width="11" style="1" customWidth="1"/>
    <col min="21" max="21" width="11.6640625" style="1" customWidth="1"/>
    <col min="22" max="22" width="11.33203125" style="1" customWidth="1"/>
    <col min="23" max="23" width="12.46484375" style="1" customWidth="1"/>
    <col min="24" max="24" width="12.1328125" style="1" customWidth="1"/>
    <col min="25" max="16384" width="8.86328125" style="1"/>
  </cols>
  <sheetData>
    <row r="1" spans="1:24" ht="19.5" customHeight="1">
      <c r="E1" s="2" t="s">
        <v>77</v>
      </c>
      <c r="F1" s="2"/>
      <c r="G1" s="2"/>
      <c r="H1" s="2"/>
      <c r="I1" s="2"/>
    </row>
    <row r="2" spans="1:24" ht="19.5" customHeight="1">
      <c r="E2" s="2" t="s">
        <v>78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94"/>
      <c r="B5" s="94"/>
      <c r="C5" s="91" t="s">
        <v>0</v>
      </c>
      <c r="D5" s="3"/>
      <c r="E5" s="3"/>
      <c r="F5" s="91" t="s">
        <v>3</v>
      </c>
      <c r="G5" s="3"/>
      <c r="H5" s="91" t="s">
        <v>5</v>
      </c>
      <c r="I5" s="91" t="s">
        <v>6</v>
      </c>
      <c r="J5" s="91" t="s">
        <v>7</v>
      </c>
      <c r="K5" s="91" t="s">
        <v>8</v>
      </c>
      <c r="L5" s="91" t="s">
        <v>10</v>
      </c>
      <c r="M5" s="91" t="s">
        <v>9</v>
      </c>
      <c r="N5" s="91" t="s">
        <v>11</v>
      </c>
      <c r="O5" s="91" t="s">
        <v>12</v>
      </c>
    </row>
    <row r="6" spans="1:24">
      <c r="A6" s="95"/>
      <c r="B6" s="95"/>
      <c r="C6" s="92"/>
      <c r="D6" s="48" t="s">
        <v>79</v>
      </c>
      <c r="E6" s="69" t="s">
        <v>73</v>
      </c>
      <c r="F6" s="92"/>
      <c r="G6" s="69" t="s">
        <v>79</v>
      </c>
      <c r="H6" s="92"/>
      <c r="I6" s="92"/>
      <c r="J6" s="92"/>
      <c r="K6" s="92"/>
      <c r="L6" s="92"/>
      <c r="M6" s="92"/>
      <c r="N6" s="92"/>
      <c r="O6" s="92"/>
    </row>
    <row r="7" spans="1:24">
      <c r="A7" s="95"/>
      <c r="B7" s="95"/>
      <c r="C7" s="92"/>
      <c r="D7" s="4" t="s">
        <v>1</v>
      </c>
      <c r="E7" s="4" t="s">
        <v>1</v>
      </c>
      <c r="F7" s="92"/>
      <c r="G7" s="4" t="s">
        <v>4</v>
      </c>
      <c r="H7" s="92"/>
      <c r="I7" s="92"/>
      <c r="J7" s="92"/>
      <c r="K7" s="92"/>
      <c r="L7" s="92"/>
      <c r="M7" s="92"/>
      <c r="N7" s="92"/>
      <c r="O7" s="92"/>
    </row>
    <row r="8" spans="1:24" ht="18" customHeight="1" thickBot="1">
      <c r="A8" s="96"/>
      <c r="B8" s="96"/>
      <c r="C8" s="93"/>
      <c r="D8" s="5" t="s">
        <v>2</v>
      </c>
      <c r="E8" s="5" t="s">
        <v>2</v>
      </c>
      <c r="F8" s="93"/>
      <c r="G8" s="6"/>
      <c r="H8" s="93"/>
      <c r="I8" s="93"/>
      <c r="J8" s="93"/>
      <c r="K8" s="93"/>
      <c r="L8" s="93"/>
      <c r="M8" s="93"/>
      <c r="N8" s="93"/>
      <c r="O8" s="93"/>
    </row>
    <row r="9" spans="1:24" ht="15" customHeight="1">
      <c r="A9" s="94"/>
      <c r="B9" s="94"/>
      <c r="C9" s="91" t="s">
        <v>13</v>
      </c>
      <c r="D9" s="3"/>
      <c r="E9" s="36"/>
      <c r="F9" s="91" t="s">
        <v>15</v>
      </c>
      <c r="G9" s="35"/>
      <c r="H9" s="8" t="s">
        <v>18</v>
      </c>
      <c r="I9" s="91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91" t="s">
        <v>26</v>
      </c>
    </row>
    <row r="10" spans="1:24" ht="20.25">
      <c r="A10" s="95"/>
      <c r="B10" s="95"/>
      <c r="C10" s="92"/>
      <c r="D10" s="47" t="s">
        <v>80</v>
      </c>
      <c r="E10" s="90" t="s">
        <v>74</v>
      </c>
      <c r="F10" s="92"/>
      <c r="G10" s="90" t="s">
        <v>80</v>
      </c>
      <c r="H10" s="4" t="s">
        <v>17</v>
      </c>
      <c r="I10" s="9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92"/>
    </row>
    <row r="11" spans="1:24">
      <c r="A11" s="95"/>
      <c r="B11" s="95"/>
      <c r="C11" s="92"/>
      <c r="D11" s="4" t="s">
        <v>14</v>
      </c>
      <c r="E11" s="4" t="s">
        <v>14</v>
      </c>
      <c r="F11" s="92"/>
      <c r="G11" s="36" t="s">
        <v>16</v>
      </c>
      <c r="H11" s="6"/>
      <c r="I11" s="92"/>
      <c r="J11" s="6"/>
      <c r="K11" s="6"/>
      <c r="L11" s="10" t="s">
        <v>2</v>
      </c>
      <c r="M11" s="4" t="s">
        <v>17</v>
      </c>
      <c r="N11" s="6"/>
      <c r="O11" s="92"/>
    </row>
    <row r="12" spans="1:24" ht="14.65" thickBot="1">
      <c r="A12" s="95"/>
      <c r="B12" s="96"/>
      <c r="C12" s="93"/>
      <c r="D12" s="5" t="s">
        <v>2</v>
      </c>
      <c r="E12" s="5" t="s">
        <v>2</v>
      </c>
      <c r="F12" s="93"/>
      <c r="G12" s="37" t="s">
        <v>17</v>
      </c>
      <c r="H12" s="11"/>
      <c r="I12" s="93"/>
      <c r="J12" s="11"/>
      <c r="K12" s="11"/>
      <c r="L12" s="11"/>
      <c r="M12" s="11"/>
      <c r="N12" s="11"/>
      <c r="O12" s="93"/>
    </row>
    <row r="13" spans="1:24" s="40" customFormat="1" ht="25.25" customHeight="1">
      <c r="A13" s="42">
        <v>1</v>
      </c>
      <c r="B13" s="83" t="s">
        <v>34</v>
      </c>
      <c r="C13" s="62" t="s">
        <v>81</v>
      </c>
      <c r="D13" s="53">
        <v>195315</v>
      </c>
      <c r="E13" s="87" t="s">
        <v>31</v>
      </c>
      <c r="F13" s="63" t="s">
        <v>31</v>
      </c>
      <c r="G13" s="53">
        <v>34721</v>
      </c>
      <c r="H13" s="54">
        <v>550</v>
      </c>
      <c r="I13" s="51">
        <f>G13/H13</f>
        <v>63.129090909090912</v>
      </c>
      <c r="J13" s="51">
        <v>16</v>
      </c>
      <c r="K13" s="51">
        <v>1</v>
      </c>
      <c r="L13" s="53">
        <v>195315</v>
      </c>
      <c r="M13" s="53">
        <v>34721</v>
      </c>
      <c r="N13" s="52">
        <v>43315</v>
      </c>
      <c r="O13" s="64" t="s">
        <v>82</v>
      </c>
      <c r="Q13" s="41"/>
      <c r="R13" s="44"/>
      <c r="S13" s="44"/>
      <c r="T13" s="41"/>
    </row>
    <row r="14" spans="1:24" s="55" customFormat="1" ht="25.25" customHeight="1">
      <c r="A14" s="57">
        <v>2</v>
      </c>
      <c r="B14" s="83" t="s">
        <v>34</v>
      </c>
      <c r="C14" s="62" t="s">
        <v>69</v>
      </c>
      <c r="D14" s="60">
        <v>153566.60999999999</v>
      </c>
      <c r="E14" s="79" t="s">
        <v>31</v>
      </c>
      <c r="F14" s="63" t="s">
        <v>31</v>
      </c>
      <c r="G14" s="60">
        <v>31797</v>
      </c>
      <c r="H14" s="61">
        <v>519</v>
      </c>
      <c r="I14" s="51">
        <f>G14/H14</f>
        <v>61.265895953757223</v>
      </c>
      <c r="J14" s="59">
        <v>31</v>
      </c>
      <c r="K14" s="59">
        <v>1</v>
      </c>
      <c r="L14" s="60">
        <v>165353</v>
      </c>
      <c r="M14" s="60">
        <v>33825</v>
      </c>
      <c r="N14" s="58">
        <v>43315</v>
      </c>
      <c r="O14" s="65" t="s">
        <v>62</v>
      </c>
      <c r="P14" s="56"/>
      <c r="R14" s="43"/>
      <c r="T14" s="56"/>
      <c r="V14" s="56"/>
      <c r="X14" s="44"/>
    </row>
    <row r="15" spans="1:24" s="55" customFormat="1" ht="25.25" customHeight="1">
      <c r="A15" s="57">
        <v>3</v>
      </c>
      <c r="B15" s="83">
        <v>1</v>
      </c>
      <c r="C15" s="62" t="s">
        <v>51</v>
      </c>
      <c r="D15" s="82">
        <v>42437.1</v>
      </c>
      <c r="E15" s="79">
        <v>89009.64</v>
      </c>
      <c r="F15" s="63">
        <f>(D15-E15)/E15</f>
        <v>-0.52323029280873401</v>
      </c>
      <c r="G15" s="82">
        <v>9070</v>
      </c>
      <c r="H15" s="84">
        <v>210</v>
      </c>
      <c r="I15" s="51">
        <f>G15/H15</f>
        <v>43.19047619047619</v>
      </c>
      <c r="J15" s="78">
        <v>12</v>
      </c>
      <c r="K15" s="78">
        <v>4</v>
      </c>
      <c r="L15" s="82">
        <v>518803.15</v>
      </c>
      <c r="M15" s="82">
        <v>107905</v>
      </c>
      <c r="N15" s="58">
        <v>43294</v>
      </c>
      <c r="O15" s="66" t="s">
        <v>60</v>
      </c>
      <c r="P15" s="71"/>
      <c r="Q15" s="68"/>
      <c r="R15" s="77"/>
      <c r="S15" s="68"/>
      <c r="T15" s="71"/>
      <c r="U15" s="46"/>
      <c r="V15" s="71"/>
      <c r="W15" s="45"/>
      <c r="X15" s="44"/>
    </row>
    <row r="16" spans="1:24" s="68" customFormat="1" ht="25.25" customHeight="1">
      <c r="A16" s="72">
        <v>4</v>
      </c>
      <c r="B16" s="83">
        <v>2</v>
      </c>
      <c r="C16" s="85" t="s">
        <v>54</v>
      </c>
      <c r="D16" s="82">
        <v>30306</v>
      </c>
      <c r="E16" s="79">
        <v>36837</v>
      </c>
      <c r="F16" s="63">
        <f>(D16-E16)/E16</f>
        <v>-0.1772945679615604</v>
      </c>
      <c r="G16" s="82">
        <v>5338</v>
      </c>
      <c r="H16" s="84">
        <v>162</v>
      </c>
      <c r="I16" s="51">
        <f>G16/H16</f>
        <v>32.950617283950621</v>
      </c>
      <c r="J16" s="78">
        <v>12</v>
      </c>
      <c r="K16" s="78">
        <v>3</v>
      </c>
      <c r="L16" s="82">
        <v>135691</v>
      </c>
      <c r="M16" s="82">
        <v>23799</v>
      </c>
      <c r="N16" s="76">
        <v>43301</v>
      </c>
      <c r="O16" s="73" t="s">
        <v>61</v>
      </c>
      <c r="P16" s="71"/>
      <c r="R16" s="77"/>
      <c r="T16" s="71"/>
      <c r="U16" s="46"/>
      <c r="V16" s="71"/>
      <c r="W16" s="45"/>
      <c r="X16" s="70"/>
    </row>
    <row r="17" spans="1:24" s="68" customFormat="1" ht="25.25" customHeight="1">
      <c r="A17" s="72">
        <v>5</v>
      </c>
      <c r="B17" s="83" t="s">
        <v>34</v>
      </c>
      <c r="C17" s="85" t="s">
        <v>83</v>
      </c>
      <c r="D17" s="82">
        <v>22525.71</v>
      </c>
      <c r="E17" s="79" t="s">
        <v>31</v>
      </c>
      <c r="F17" s="63" t="s">
        <v>31</v>
      </c>
      <c r="G17" s="82">
        <v>4120</v>
      </c>
      <c r="H17" s="84">
        <v>236</v>
      </c>
      <c r="I17" s="51">
        <f>G17/H17</f>
        <v>17.457627118644069</v>
      </c>
      <c r="J17" s="78">
        <v>15</v>
      </c>
      <c r="K17" s="78">
        <v>1</v>
      </c>
      <c r="L17" s="82">
        <v>22526</v>
      </c>
      <c r="M17" s="82">
        <v>4120</v>
      </c>
      <c r="N17" s="76">
        <v>43315</v>
      </c>
      <c r="O17" s="73" t="s">
        <v>64</v>
      </c>
      <c r="P17" s="71"/>
      <c r="R17" s="77"/>
      <c r="T17" s="71"/>
      <c r="U17" s="46"/>
      <c r="V17" s="71"/>
      <c r="W17" s="45"/>
      <c r="X17" s="70"/>
    </row>
    <row r="18" spans="1:24" s="68" customFormat="1" ht="25.25" customHeight="1">
      <c r="A18" s="72">
        <v>6</v>
      </c>
      <c r="B18" s="83">
        <v>3</v>
      </c>
      <c r="C18" s="85" t="s">
        <v>58</v>
      </c>
      <c r="D18" s="82">
        <v>21953</v>
      </c>
      <c r="E18" s="79">
        <v>31261</v>
      </c>
      <c r="F18" s="63">
        <f>(D18-E18)/E18</f>
        <v>-0.29775119158056362</v>
      </c>
      <c r="G18" s="82">
        <v>3779</v>
      </c>
      <c r="H18" s="84">
        <v>147</v>
      </c>
      <c r="I18" s="51">
        <f>G18/H18</f>
        <v>25.707482993197278</v>
      </c>
      <c r="J18" s="78">
        <v>8</v>
      </c>
      <c r="K18" s="78">
        <v>2</v>
      </c>
      <c r="L18" s="82">
        <v>53556</v>
      </c>
      <c r="M18" s="82">
        <v>9528</v>
      </c>
      <c r="N18" s="76">
        <v>43308</v>
      </c>
      <c r="O18" s="73" t="s">
        <v>61</v>
      </c>
      <c r="P18" s="71"/>
      <c r="R18" s="77"/>
      <c r="T18" s="71"/>
      <c r="U18" s="46"/>
      <c r="V18" s="71"/>
      <c r="W18" s="45"/>
      <c r="X18" s="70"/>
    </row>
    <row r="19" spans="1:24" s="68" customFormat="1" ht="25.25" customHeight="1">
      <c r="A19" s="72">
        <v>7</v>
      </c>
      <c r="B19" s="83">
        <v>4</v>
      </c>
      <c r="C19" s="85" t="s">
        <v>53</v>
      </c>
      <c r="D19" s="82">
        <v>12775.96</v>
      </c>
      <c r="E19" s="79">
        <v>18207.48</v>
      </c>
      <c r="F19" s="63">
        <f>(D19-E19)/E19</f>
        <v>-0.29831256165048653</v>
      </c>
      <c r="G19" s="82">
        <v>2164</v>
      </c>
      <c r="H19" s="84">
        <v>62</v>
      </c>
      <c r="I19" s="51">
        <f>G19/H19</f>
        <v>34.903225806451616</v>
      </c>
      <c r="J19" s="78">
        <v>7</v>
      </c>
      <c r="K19" s="78">
        <v>3</v>
      </c>
      <c r="L19" s="82">
        <v>65521.91</v>
      </c>
      <c r="M19" s="82">
        <v>11504</v>
      </c>
      <c r="N19" s="76">
        <v>43301</v>
      </c>
      <c r="O19" s="73" t="s">
        <v>60</v>
      </c>
      <c r="P19" s="71"/>
      <c r="R19" s="77"/>
      <c r="T19" s="71"/>
      <c r="U19" s="46"/>
      <c r="V19" s="71"/>
      <c r="W19" s="45"/>
      <c r="X19" s="70"/>
    </row>
    <row r="20" spans="1:24" s="55" customFormat="1" ht="25.25" customHeight="1">
      <c r="A20" s="72">
        <v>8</v>
      </c>
      <c r="B20" s="83">
        <v>5</v>
      </c>
      <c r="C20" s="62" t="s">
        <v>65</v>
      </c>
      <c r="D20" s="60">
        <v>9811.82</v>
      </c>
      <c r="E20" s="79">
        <v>14290.55</v>
      </c>
      <c r="F20" s="63">
        <f>(D20-E20)/E20</f>
        <v>-0.31340501240330149</v>
      </c>
      <c r="G20" s="60">
        <v>1735</v>
      </c>
      <c r="H20" s="61">
        <v>68</v>
      </c>
      <c r="I20" s="51">
        <f>G20/H20</f>
        <v>25.514705882352942</v>
      </c>
      <c r="J20" s="59">
        <v>9</v>
      </c>
      <c r="K20" s="59">
        <v>2</v>
      </c>
      <c r="L20" s="60">
        <v>24228.87</v>
      </c>
      <c r="M20" s="60">
        <v>4396</v>
      </c>
      <c r="N20" s="58">
        <v>43308</v>
      </c>
      <c r="O20" s="67" t="s">
        <v>27</v>
      </c>
      <c r="P20" s="71"/>
      <c r="Q20" s="68"/>
      <c r="R20" s="77"/>
      <c r="S20" s="68"/>
      <c r="T20" s="71"/>
      <c r="U20" s="46"/>
      <c r="V20" s="71"/>
      <c r="W20" s="45"/>
      <c r="X20" s="70"/>
    </row>
    <row r="21" spans="1:24" s="55" customFormat="1" ht="25.25" customHeight="1">
      <c r="A21" s="72">
        <v>9</v>
      </c>
      <c r="B21" s="83" t="s">
        <v>31</v>
      </c>
      <c r="C21" s="62" t="s">
        <v>92</v>
      </c>
      <c r="D21" s="82">
        <v>6193.9</v>
      </c>
      <c r="E21" s="79" t="s">
        <v>31</v>
      </c>
      <c r="F21" s="63" t="s">
        <v>31</v>
      </c>
      <c r="G21" s="60">
        <v>1675</v>
      </c>
      <c r="H21" s="61">
        <v>11</v>
      </c>
      <c r="I21" s="51">
        <f>G21/H21</f>
        <v>152.27272727272728</v>
      </c>
      <c r="J21" s="59">
        <v>7</v>
      </c>
      <c r="K21" s="59" t="s">
        <v>31</v>
      </c>
      <c r="L21" s="82">
        <v>86659.9</v>
      </c>
      <c r="M21" s="60">
        <v>19044</v>
      </c>
      <c r="N21" s="58">
        <v>43140</v>
      </c>
      <c r="O21" s="89" t="s">
        <v>93</v>
      </c>
      <c r="P21" s="71"/>
      <c r="Q21" s="68"/>
      <c r="R21" s="77"/>
      <c r="S21" s="68"/>
      <c r="T21" s="71"/>
      <c r="U21" s="46"/>
      <c r="V21" s="71"/>
      <c r="W21" s="45"/>
      <c r="X21" s="70"/>
    </row>
    <row r="22" spans="1:24" s="68" customFormat="1" ht="25.25" customHeight="1">
      <c r="A22" s="72">
        <v>10</v>
      </c>
      <c r="B22" s="83">
        <v>6</v>
      </c>
      <c r="C22" s="85" t="s">
        <v>52</v>
      </c>
      <c r="D22" s="82">
        <v>5233</v>
      </c>
      <c r="E22" s="79">
        <v>13226</v>
      </c>
      <c r="F22" s="63">
        <f>(D22-E22)/E22</f>
        <v>-0.6043399364887343</v>
      </c>
      <c r="G22" s="82">
        <v>891</v>
      </c>
      <c r="H22" s="84">
        <v>35</v>
      </c>
      <c r="I22" s="51">
        <f>G22/H22</f>
        <v>25.457142857142856</v>
      </c>
      <c r="J22" s="78">
        <v>4</v>
      </c>
      <c r="K22" s="78">
        <v>4</v>
      </c>
      <c r="L22" s="82">
        <v>84852</v>
      </c>
      <c r="M22" s="82">
        <v>14145</v>
      </c>
      <c r="N22" s="76">
        <v>43294</v>
      </c>
      <c r="O22" s="73" t="s">
        <v>61</v>
      </c>
      <c r="P22" s="71"/>
      <c r="R22" s="77"/>
      <c r="T22" s="71"/>
      <c r="U22" s="46"/>
      <c r="V22" s="70"/>
      <c r="W22" s="71"/>
      <c r="X22" s="70"/>
    </row>
    <row r="23" spans="1:24" ht="25.25" customHeight="1">
      <c r="A23" s="14"/>
      <c r="B23" s="14"/>
      <c r="C23" s="15" t="s">
        <v>30</v>
      </c>
      <c r="D23" s="16">
        <f>SUM(D13:D22)</f>
        <v>500118.10000000003</v>
      </c>
      <c r="E23" s="74">
        <f t="shared" ref="E23:G23" si="0">SUM(E13:E22)</f>
        <v>202831.67</v>
      </c>
      <c r="F23" s="88">
        <f>(D23-E23)/E23</f>
        <v>1.465680532039203</v>
      </c>
      <c r="G23" s="74">
        <f t="shared" si="0"/>
        <v>95290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8" customFormat="1" ht="25.25" customHeight="1">
      <c r="A25" s="72">
        <v>11</v>
      </c>
      <c r="B25" s="83" t="s">
        <v>34</v>
      </c>
      <c r="C25" s="85" t="s">
        <v>84</v>
      </c>
      <c r="D25" s="82">
        <v>3355</v>
      </c>
      <c r="E25" s="79" t="s">
        <v>31</v>
      </c>
      <c r="F25" s="63" t="s">
        <v>31</v>
      </c>
      <c r="G25" s="82">
        <v>652</v>
      </c>
      <c r="H25" s="84">
        <v>28</v>
      </c>
      <c r="I25" s="78">
        <f>G25/H25</f>
        <v>23.285714285714285</v>
      </c>
      <c r="J25" s="78">
        <v>8</v>
      </c>
      <c r="K25" s="78">
        <v>1</v>
      </c>
      <c r="L25" s="82">
        <v>3355</v>
      </c>
      <c r="M25" s="82">
        <v>652</v>
      </c>
      <c r="N25" s="76">
        <v>43315</v>
      </c>
      <c r="O25" s="73" t="s">
        <v>85</v>
      </c>
      <c r="P25" s="71"/>
      <c r="R25" s="77"/>
      <c r="T25" s="71"/>
      <c r="U25" s="46"/>
      <c r="V25" s="70"/>
      <c r="W25" s="71"/>
      <c r="X25" s="70"/>
    </row>
    <row r="26" spans="1:24" s="68" customFormat="1" ht="25.25" customHeight="1">
      <c r="A26" s="72">
        <v>12</v>
      </c>
      <c r="B26" s="83">
        <v>9</v>
      </c>
      <c r="C26" s="85" t="s">
        <v>59</v>
      </c>
      <c r="D26" s="82">
        <v>2876.14</v>
      </c>
      <c r="E26" s="79">
        <v>11356.4</v>
      </c>
      <c r="F26" s="63">
        <f>(D26-E26)/E26</f>
        <v>-0.74673840301504002</v>
      </c>
      <c r="G26" s="82">
        <v>521</v>
      </c>
      <c r="H26" s="84">
        <v>27</v>
      </c>
      <c r="I26" s="78">
        <f>G26/H26</f>
        <v>19.296296296296298</v>
      </c>
      <c r="J26" s="78">
        <v>5</v>
      </c>
      <c r="K26" s="78">
        <v>2</v>
      </c>
      <c r="L26" s="82">
        <v>14402</v>
      </c>
      <c r="M26" s="82">
        <v>2662</v>
      </c>
      <c r="N26" s="76">
        <v>43308</v>
      </c>
      <c r="O26" s="73" t="s">
        <v>28</v>
      </c>
      <c r="P26" s="71"/>
      <c r="R26" s="77"/>
      <c r="T26" s="71"/>
      <c r="U26" s="46"/>
      <c r="V26" s="70"/>
      <c r="W26" s="71"/>
      <c r="X26" s="70"/>
    </row>
    <row r="27" spans="1:24" s="68" customFormat="1" ht="25.25" customHeight="1">
      <c r="A27" s="72">
        <v>13</v>
      </c>
      <c r="B27" s="83" t="s">
        <v>36</v>
      </c>
      <c r="C27" s="85" t="s">
        <v>87</v>
      </c>
      <c r="D27" s="82">
        <v>2040.25</v>
      </c>
      <c r="E27" s="79" t="s">
        <v>31</v>
      </c>
      <c r="F27" s="63" t="s">
        <v>31</v>
      </c>
      <c r="G27" s="82">
        <v>384</v>
      </c>
      <c r="H27" s="84">
        <v>6</v>
      </c>
      <c r="I27" s="78">
        <f>G27/H27</f>
        <v>64</v>
      </c>
      <c r="J27" s="78">
        <v>6</v>
      </c>
      <c r="K27" s="78">
        <v>0</v>
      </c>
      <c r="L27" s="82">
        <v>2040.25</v>
      </c>
      <c r="M27" s="82">
        <v>384</v>
      </c>
      <c r="N27" s="76" t="s">
        <v>37</v>
      </c>
      <c r="O27" s="73" t="s">
        <v>27</v>
      </c>
      <c r="P27" s="71"/>
      <c r="R27" s="77"/>
      <c r="T27" s="71"/>
      <c r="U27" s="46"/>
      <c r="V27" s="70"/>
      <c r="W27" s="71"/>
      <c r="X27" s="70"/>
    </row>
    <row r="28" spans="1:24" s="68" customFormat="1" ht="25.25" customHeight="1">
      <c r="A28" s="72">
        <v>14</v>
      </c>
      <c r="B28" s="83">
        <v>11</v>
      </c>
      <c r="C28" s="85" t="s">
        <v>47</v>
      </c>
      <c r="D28" s="82">
        <v>1677.03</v>
      </c>
      <c r="E28" s="79">
        <v>6100.44</v>
      </c>
      <c r="F28" s="63">
        <f>(D28-E28)/E28</f>
        <v>-0.72509687825796176</v>
      </c>
      <c r="G28" s="82">
        <v>301</v>
      </c>
      <c r="H28" s="84">
        <v>18</v>
      </c>
      <c r="I28" s="78">
        <f>G28/H28</f>
        <v>16.722222222222221</v>
      </c>
      <c r="J28" s="78">
        <v>2</v>
      </c>
      <c r="K28" s="78">
        <v>5</v>
      </c>
      <c r="L28" s="82">
        <v>81288</v>
      </c>
      <c r="M28" s="82">
        <v>14117</v>
      </c>
      <c r="N28" s="76">
        <v>43287</v>
      </c>
      <c r="O28" s="89" t="s">
        <v>62</v>
      </c>
      <c r="P28" s="71"/>
      <c r="R28" s="77"/>
      <c r="T28" s="71"/>
      <c r="U28" s="46"/>
      <c r="V28" s="70"/>
      <c r="W28" s="71"/>
      <c r="X28" s="70"/>
    </row>
    <row r="29" spans="1:24" s="55" customFormat="1" ht="25.25" customHeight="1">
      <c r="A29" s="72">
        <v>15</v>
      </c>
      <c r="B29" s="83">
        <v>14</v>
      </c>
      <c r="C29" s="62" t="s">
        <v>55</v>
      </c>
      <c r="D29" s="82">
        <v>1506</v>
      </c>
      <c r="E29" s="79">
        <v>1940</v>
      </c>
      <c r="F29" s="63">
        <f>(D29-E29)/E29</f>
        <v>-0.22371134020618558</v>
      </c>
      <c r="G29" s="60">
        <v>308</v>
      </c>
      <c r="H29" s="78" t="s">
        <v>31</v>
      </c>
      <c r="I29" s="59" t="s">
        <v>31</v>
      </c>
      <c r="J29" s="59">
        <v>2</v>
      </c>
      <c r="K29" s="59">
        <v>3</v>
      </c>
      <c r="L29" s="82">
        <v>10600</v>
      </c>
      <c r="M29" s="60">
        <v>2198</v>
      </c>
      <c r="N29" s="58">
        <v>43301</v>
      </c>
      <c r="O29" s="75" t="s">
        <v>33</v>
      </c>
      <c r="P29" s="71"/>
      <c r="Q29" s="68"/>
      <c r="R29" s="77"/>
      <c r="S29" s="68"/>
      <c r="T29" s="71"/>
      <c r="U29" s="46"/>
      <c r="V29" s="71"/>
      <c r="W29" s="46"/>
      <c r="X29" s="70"/>
    </row>
    <row r="30" spans="1:24" s="55" customFormat="1" ht="25.25" customHeight="1">
      <c r="A30" s="72">
        <v>16</v>
      </c>
      <c r="B30" s="83">
        <v>10</v>
      </c>
      <c r="C30" s="62" t="s">
        <v>46</v>
      </c>
      <c r="D30" s="82">
        <v>1261.97</v>
      </c>
      <c r="E30" s="79">
        <v>6383.15</v>
      </c>
      <c r="F30" s="63">
        <f>(D30-E30)/E30</f>
        <v>-0.80229667170597585</v>
      </c>
      <c r="G30" s="60">
        <v>218</v>
      </c>
      <c r="H30" s="84">
        <v>5</v>
      </c>
      <c r="I30" s="59">
        <f>G30/H30</f>
        <v>43.6</v>
      </c>
      <c r="J30" s="59">
        <v>2</v>
      </c>
      <c r="K30" s="59">
        <v>6</v>
      </c>
      <c r="L30" s="82">
        <v>148049.63</v>
      </c>
      <c r="M30" s="60">
        <v>26548</v>
      </c>
      <c r="N30" s="58">
        <v>43280</v>
      </c>
      <c r="O30" s="73" t="s">
        <v>35</v>
      </c>
      <c r="P30" s="71"/>
      <c r="Q30" s="68"/>
      <c r="R30" s="77"/>
      <c r="S30" s="68"/>
      <c r="T30" s="71"/>
      <c r="U30" s="46"/>
      <c r="V30" s="71"/>
      <c r="W30" s="46"/>
      <c r="X30" s="70"/>
    </row>
    <row r="31" spans="1:24" s="68" customFormat="1" ht="25.25" customHeight="1">
      <c r="A31" s="72">
        <v>17</v>
      </c>
      <c r="B31" s="83">
        <v>7</v>
      </c>
      <c r="C31" s="85" t="s">
        <v>66</v>
      </c>
      <c r="D31" s="82">
        <v>1248</v>
      </c>
      <c r="E31" s="79">
        <v>11816.01</v>
      </c>
      <c r="F31" s="63">
        <f>(D31-E31)/E31</f>
        <v>-0.89438059040234397</v>
      </c>
      <c r="G31" s="82">
        <v>234</v>
      </c>
      <c r="H31" s="84">
        <v>5</v>
      </c>
      <c r="I31" s="78">
        <f>G31/H31</f>
        <v>46.8</v>
      </c>
      <c r="J31" s="78">
        <v>3</v>
      </c>
      <c r="K31" s="78">
        <v>2</v>
      </c>
      <c r="L31" s="82">
        <v>13064</v>
      </c>
      <c r="M31" s="82">
        <v>2422</v>
      </c>
      <c r="N31" s="76">
        <v>43308</v>
      </c>
      <c r="O31" s="73" t="s">
        <v>67</v>
      </c>
      <c r="P31" s="71"/>
      <c r="R31" s="77"/>
      <c r="T31" s="71"/>
      <c r="U31" s="46"/>
      <c r="V31" s="71"/>
      <c r="W31" s="46"/>
      <c r="X31" s="70"/>
    </row>
    <row r="32" spans="1:24" s="68" customFormat="1" ht="25.25" customHeight="1">
      <c r="A32" s="72">
        <v>18</v>
      </c>
      <c r="B32" s="83">
        <v>17</v>
      </c>
      <c r="C32" s="85" t="s">
        <v>42</v>
      </c>
      <c r="D32" s="82">
        <v>1145.3</v>
      </c>
      <c r="E32" s="79">
        <v>1090.6400000000001</v>
      </c>
      <c r="F32" s="63">
        <f>(D32-E32)/E32</f>
        <v>5.0117362282696261E-2</v>
      </c>
      <c r="G32" s="82">
        <v>186</v>
      </c>
      <c r="H32" s="84">
        <v>3</v>
      </c>
      <c r="I32" s="78">
        <f>G32/H32</f>
        <v>62</v>
      </c>
      <c r="J32" s="78">
        <v>1</v>
      </c>
      <c r="K32" s="78">
        <v>8</v>
      </c>
      <c r="L32" s="82">
        <v>172169.83</v>
      </c>
      <c r="M32" s="82">
        <v>32417</v>
      </c>
      <c r="N32" s="76">
        <v>43266</v>
      </c>
      <c r="O32" s="73" t="s">
        <v>63</v>
      </c>
      <c r="P32" s="71"/>
      <c r="R32" s="77"/>
      <c r="T32" s="71"/>
      <c r="U32" s="46"/>
      <c r="V32" s="71"/>
      <c r="W32" s="46"/>
      <c r="X32" s="70"/>
    </row>
    <row r="33" spans="1:24" s="68" customFormat="1" ht="25.25" customHeight="1">
      <c r="A33" s="72">
        <v>19</v>
      </c>
      <c r="B33" s="83">
        <v>18</v>
      </c>
      <c r="C33" s="85" t="s">
        <v>75</v>
      </c>
      <c r="D33" s="82">
        <v>1072.4000000000001</v>
      </c>
      <c r="E33" s="79">
        <v>942.25</v>
      </c>
      <c r="F33" s="63">
        <f>(D33-E33)/E33</f>
        <v>0.138126824091271</v>
      </c>
      <c r="G33" s="82">
        <v>516</v>
      </c>
      <c r="H33" s="84">
        <v>20</v>
      </c>
      <c r="I33" s="78">
        <f>G33/H33</f>
        <v>25.8</v>
      </c>
      <c r="J33" s="78">
        <v>8</v>
      </c>
      <c r="K33" s="78">
        <v>19</v>
      </c>
      <c r="L33" s="82">
        <v>226043.25</v>
      </c>
      <c r="M33" s="82">
        <v>53559</v>
      </c>
      <c r="N33" s="76">
        <v>43189</v>
      </c>
      <c r="O33" s="75" t="s">
        <v>76</v>
      </c>
      <c r="P33" s="71"/>
      <c r="R33" s="77"/>
      <c r="T33" s="71"/>
      <c r="U33" s="46"/>
      <c r="V33" s="71"/>
      <c r="W33" s="46"/>
      <c r="X33" s="70"/>
    </row>
    <row r="34" spans="1:24" s="55" customFormat="1" ht="25.25" customHeight="1">
      <c r="A34" s="72">
        <v>20</v>
      </c>
      <c r="B34" s="83">
        <v>27</v>
      </c>
      <c r="C34" s="62" t="s">
        <v>43</v>
      </c>
      <c r="D34" s="60">
        <v>643</v>
      </c>
      <c r="E34" s="79">
        <v>203.36</v>
      </c>
      <c r="F34" s="63">
        <f>(D34-E34)/E34</f>
        <v>2.1618804091266717</v>
      </c>
      <c r="G34" s="60">
        <v>134</v>
      </c>
      <c r="H34" s="61">
        <v>3</v>
      </c>
      <c r="I34" s="59">
        <f>G34/H34</f>
        <v>44.666666666666664</v>
      </c>
      <c r="J34" s="59">
        <v>3</v>
      </c>
      <c r="K34" s="59">
        <v>8</v>
      </c>
      <c r="L34" s="60">
        <v>94601</v>
      </c>
      <c r="M34" s="60">
        <v>18130</v>
      </c>
      <c r="N34" s="58">
        <v>43266</v>
      </c>
      <c r="O34" s="75" t="s">
        <v>28</v>
      </c>
      <c r="P34" s="71"/>
      <c r="Q34" s="68"/>
      <c r="R34" s="77"/>
      <c r="S34" s="68"/>
      <c r="T34" s="71"/>
      <c r="U34" s="46"/>
      <c r="V34" s="71"/>
      <c r="W34" s="45"/>
      <c r="X34" s="70"/>
    </row>
    <row r="35" spans="1:24" ht="25.25" customHeight="1">
      <c r="A35" s="14"/>
      <c r="B35" s="14"/>
      <c r="C35" s="15" t="s">
        <v>32</v>
      </c>
      <c r="D35" s="49">
        <f>SUM(D23:D34)</f>
        <v>516943.19000000006</v>
      </c>
      <c r="E35" s="74">
        <f t="shared" ref="E35:G35" si="1">SUM(E23:E34)</f>
        <v>242663.92</v>
      </c>
      <c r="F35" s="88">
        <f>(D35-E35)/E35</f>
        <v>1.1302845103631394</v>
      </c>
      <c r="G35" s="74">
        <f t="shared" si="1"/>
        <v>98744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68" customFormat="1" ht="25.25" customHeight="1">
      <c r="A37" s="72">
        <v>21</v>
      </c>
      <c r="B37" s="83">
        <v>21</v>
      </c>
      <c r="C37" s="85" t="s">
        <v>56</v>
      </c>
      <c r="D37" s="82">
        <v>639</v>
      </c>
      <c r="E37" s="87">
        <v>732</v>
      </c>
      <c r="F37" s="63">
        <f>(D37-E37)/E37</f>
        <v>-0.12704918032786885</v>
      </c>
      <c r="G37" s="82">
        <v>142</v>
      </c>
      <c r="H37" s="84">
        <v>4</v>
      </c>
      <c r="I37" s="78">
        <f>G37/H37</f>
        <v>35.5</v>
      </c>
      <c r="J37" s="78">
        <v>1</v>
      </c>
      <c r="K37" s="78">
        <v>3</v>
      </c>
      <c r="L37" s="82">
        <v>5307</v>
      </c>
      <c r="M37" s="82">
        <v>1052</v>
      </c>
      <c r="N37" s="76">
        <v>43301</v>
      </c>
      <c r="O37" s="73" t="s">
        <v>57</v>
      </c>
      <c r="P37" s="71"/>
      <c r="R37" s="77"/>
      <c r="T37" s="71"/>
      <c r="U37" s="71"/>
      <c r="V37" s="71"/>
      <c r="W37" s="70"/>
      <c r="X37" s="70"/>
    </row>
    <row r="38" spans="1:24" s="55" customFormat="1" ht="25.25" customHeight="1">
      <c r="A38" s="72">
        <v>22</v>
      </c>
      <c r="B38" s="83">
        <v>23</v>
      </c>
      <c r="C38" s="62" t="s">
        <v>40</v>
      </c>
      <c r="D38" s="82">
        <v>461.57</v>
      </c>
      <c r="E38" s="79">
        <v>410.65</v>
      </c>
      <c r="F38" s="63">
        <f>(D38-E38)/E38</f>
        <v>0.12399853890174119</v>
      </c>
      <c r="G38" s="60">
        <v>86</v>
      </c>
      <c r="H38" s="61">
        <v>7</v>
      </c>
      <c r="I38" s="59">
        <f>G38/H38</f>
        <v>12.285714285714286</v>
      </c>
      <c r="J38" s="59">
        <v>1</v>
      </c>
      <c r="K38" s="59">
        <v>10</v>
      </c>
      <c r="L38" s="82">
        <v>91805.21</v>
      </c>
      <c r="M38" s="60">
        <v>17517</v>
      </c>
      <c r="N38" s="58">
        <v>43252</v>
      </c>
      <c r="O38" s="73" t="s">
        <v>27</v>
      </c>
      <c r="P38" s="71"/>
      <c r="Q38" s="68"/>
      <c r="R38" s="77"/>
      <c r="S38" s="68"/>
      <c r="T38" s="71"/>
      <c r="U38" s="71"/>
      <c r="V38" s="71"/>
      <c r="W38" s="70"/>
      <c r="X38" s="71"/>
    </row>
    <row r="39" spans="1:24" s="68" customFormat="1" ht="25.25" customHeight="1">
      <c r="A39" s="72">
        <v>23</v>
      </c>
      <c r="B39" s="83">
        <v>13</v>
      </c>
      <c r="C39" s="85" t="s">
        <v>44</v>
      </c>
      <c r="D39" s="82">
        <v>412.34</v>
      </c>
      <c r="E39" s="79">
        <v>2672.56</v>
      </c>
      <c r="F39" s="63">
        <f>(D39-E39)/E39</f>
        <v>-0.84571347322417456</v>
      </c>
      <c r="G39" s="82">
        <v>96</v>
      </c>
      <c r="H39" s="84">
        <v>7</v>
      </c>
      <c r="I39" s="78">
        <f>G39/H39</f>
        <v>13.714285714285714</v>
      </c>
      <c r="J39" s="78">
        <v>1</v>
      </c>
      <c r="K39" s="78">
        <v>6</v>
      </c>
      <c r="L39" s="82">
        <v>88161.279999999999</v>
      </c>
      <c r="M39" s="82">
        <v>19756</v>
      </c>
      <c r="N39" s="76">
        <v>43280</v>
      </c>
      <c r="O39" s="73" t="s">
        <v>27</v>
      </c>
      <c r="P39" s="71"/>
      <c r="R39" s="77"/>
      <c r="T39" s="71"/>
      <c r="U39" s="71"/>
      <c r="V39" s="71"/>
      <c r="W39" s="70"/>
      <c r="X39" s="71"/>
    </row>
    <row r="40" spans="1:24" s="55" customFormat="1" ht="25.25" customHeight="1">
      <c r="A40" s="72">
        <v>24</v>
      </c>
      <c r="B40" s="83" t="s">
        <v>31</v>
      </c>
      <c r="C40" s="62" t="s">
        <v>94</v>
      </c>
      <c r="D40" s="60">
        <v>393</v>
      </c>
      <c r="E40" s="79" t="s">
        <v>31</v>
      </c>
      <c r="F40" s="63" t="s">
        <v>31</v>
      </c>
      <c r="G40" s="60">
        <v>69</v>
      </c>
      <c r="H40" s="61">
        <v>6</v>
      </c>
      <c r="I40" s="78">
        <f>G40/H40</f>
        <v>11.5</v>
      </c>
      <c r="J40" s="59">
        <v>1</v>
      </c>
      <c r="K40" s="59" t="s">
        <v>31</v>
      </c>
      <c r="L40" s="82">
        <v>4357.97</v>
      </c>
      <c r="M40" s="60">
        <v>1074</v>
      </c>
      <c r="N40" s="58">
        <v>43147</v>
      </c>
      <c r="O40" s="73" t="s">
        <v>35</v>
      </c>
      <c r="P40" s="71"/>
      <c r="Q40" s="68"/>
      <c r="R40" s="77"/>
      <c r="S40" s="68"/>
      <c r="T40" s="71"/>
      <c r="U40" s="71"/>
      <c r="V40" s="71"/>
      <c r="W40" s="70"/>
      <c r="X40" s="71"/>
    </row>
    <row r="41" spans="1:24" s="68" customFormat="1" ht="25.25" customHeight="1">
      <c r="A41" s="72">
        <v>25</v>
      </c>
      <c r="B41" s="83" t="s">
        <v>31</v>
      </c>
      <c r="C41" s="85" t="s">
        <v>90</v>
      </c>
      <c r="D41" s="82">
        <v>355.2</v>
      </c>
      <c r="E41" s="79" t="s">
        <v>31</v>
      </c>
      <c r="F41" s="63" t="s">
        <v>31</v>
      </c>
      <c r="G41" s="82">
        <v>192</v>
      </c>
      <c r="H41" s="84">
        <v>7</v>
      </c>
      <c r="I41" s="78">
        <f>G41/H41</f>
        <v>27.428571428571427</v>
      </c>
      <c r="J41" s="78">
        <v>1</v>
      </c>
      <c r="K41" s="78" t="s">
        <v>31</v>
      </c>
      <c r="L41" s="82">
        <v>337747</v>
      </c>
      <c r="M41" s="82">
        <v>75719</v>
      </c>
      <c r="N41" s="76">
        <v>42944</v>
      </c>
      <c r="O41" s="73" t="s">
        <v>62</v>
      </c>
      <c r="P41" s="71"/>
      <c r="R41" s="77"/>
      <c r="T41" s="71"/>
      <c r="U41" s="71"/>
      <c r="V41" s="71"/>
      <c r="W41" s="70"/>
      <c r="X41" s="71"/>
    </row>
    <row r="42" spans="1:24" s="55" customFormat="1" ht="25.25" customHeight="1">
      <c r="A42" s="72">
        <v>26</v>
      </c>
      <c r="B42" s="97">
        <v>26</v>
      </c>
      <c r="C42" s="80" t="s">
        <v>68</v>
      </c>
      <c r="D42" s="82">
        <v>250.8</v>
      </c>
      <c r="E42" s="79">
        <v>270.8</v>
      </c>
      <c r="F42" s="63">
        <f>(D42-E42)/E42</f>
        <v>-7.3855243722304287E-2</v>
      </c>
      <c r="G42" s="60">
        <v>128</v>
      </c>
      <c r="H42" s="61">
        <v>7</v>
      </c>
      <c r="I42" s="78">
        <f>G42/H42</f>
        <v>18.285714285714285</v>
      </c>
      <c r="J42" s="59">
        <v>1</v>
      </c>
      <c r="K42" s="81" t="s">
        <v>31</v>
      </c>
      <c r="L42" s="82">
        <v>468287</v>
      </c>
      <c r="M42" s="82">
        <v>102140</v>
      </c>
      <c r="N42" s="58">
        <v>43084</v>
      </c>
      <c r="O42" s="50" t="s">
        <v>64</v>
      </c>
      <c r="P42" s="71"/>
      <c r="Q42" s="68"/>
      <c r="R42" s="77"/>
      <c r="S42" s="68"/>
      <c r="T42" s="71"/>
      <c r="U42" s="71"/>
      <c r="V42" s="70"/>
      <c r="W42" s="70"/>
      <c r="X42" s="71"/>
    </row>
    <row r="43" spans="1:24" s="55" customFormat="1" ht="25.25" customHeight="1">
      <c r="A43" s="72">
        <v>27</v>
      </c>
      <c r="B43" s="83" t="s">
        <v>31</v>
      </c>
      <c r="C43" s="62" t="s">
        <v>86</v>
      </c>
      <c r="D43" s="82">
        <v>198</v>
      </c>
      <c r="E43" s="79" t="s">
        <v>31</v>
      </c>
      <c r="F43" s="63" t="s">
        <v>31</v>
      </c>
      <c r="G43" s="60">
        <v>109</v>
      </c>
      <c r="H43" s="61">
        <v>7</v>
      </c>
      <c r="I43" s="78">
        <f>G43/H43</f>
        <v>15.571428571428571</v>
      </c>
      <c r="J43" s="59">
        <v>1</v>
      </c>
      <c r="K43" s="59" t="s">
        <v>31</v>
      </c>
      <c r="L43" s="82">
        <v>427218</v>
      </c>
      <c r="M43" s="82">
        <v>96229</v>
      </c>
      <c r="N43" s="58">
        <v>42727</v>
      </c>
      <c r="O43" s="89" t="s">
        <v>61</v>
      </c>
      <c r="P43" s="56"/>
      <c r="R43" s="43"/>
      <c r="T43" s="56"/>
      <c r="U43" s="56"/>
      <c r="V43" s="44"/>
      <c r="W43" s="44"/>
      <c r="X43" s="56"/>
    </row>
    <row r="44" spans="1:24" s="68" customFormat="1" ht="25.25" customHeight="1">
      <c r="A44" s="72">
        <v>28</v>
      </c>
      <c r="B44" s="86" t="s">
        <v>31</v>
      </c>
      <c r="C44" s="85" t="s">
        <v>88</v>
      </c>
      <c r="D44" s="82">
        <v>187.4</v>
      </c>
      <c r="E44" s="79" t="s">
        <v>31</v>
      </c>
      <c r="F44" s="63" t="s">
        <v>31</v>
      </c>
      <c r="G44" s="82">
        <v>97</v>
      </c>
      <c r="H44" s="84">
        <v>7</v>
      </c>
      <c r="I44" s="78">
        <f>G44/H44</f>
        <v>13.857142857142858</v>
      </c>
      <c r="J44" s="78">
        <v>1</v>
      </c>
      <c r="K44" s="78" t="s">
        <v>31</v>
      </c>
      <c r="L44" s="82">
        <v>253391.56</v>
      </c>
      <c r="M44" s="82">
        <v>56541</v>
      </c>
      <c r="N44" s="76">
        <v>43182</v>
      </c>
      <c r="O44" s="73" t="s">
        <v>60</v>
      </c>
      <c r="P44" s="71"/>
      <c r="R44" s="77"/>
      <c r="T44" s="71"/>
      <c r="U44" s="71"/>
      <c r="V44" s="71"/>
      <c r="W44" s="70"/>
      <c r="X44" s="70"/>
    </row>
    <row r="45" spans="1:24" s="68" customFormat="1" ht="25.25" customHeight="1">
      <c r="A45" s="72">
        <v>29</v>
      </c>
      <c r="B45" s="98">
        <v>29</v>
      </c>
      <c r="C45" s="85" t="s">
        <v>72</v>
      </c>
      <c r="D45" s="82">
        <v>148</v>
      </c>
      <c r="E45" s="79">
        <v>147</v>
      </c>
      <c r="F45" s="63">
        <f>(D45-E45)/E45</f>
        <v>6.8027210884353739E-3</v>
      </c>
      <c r="G45" s="82">
        <v>49</v>
      </c>
      <c r="H45" s="78" t="s">
        <v>31</v>
      </c>
      <c r="I45" s="78" t="s">
        <v>31</v>
      </c>
      <c r="J45" s="78">
        <v>2</v>
      </c>
      <c r="K45" s="81" t="s">
        <v>31</v>
      </c>
      <c r="L45" s="82" t="s">
        <v>89</v>
      </c>
      <c r="M45" s="82">
        <v>16950</v>
      </c>
      <c r="N45" s="76">
        <v>43259</v>
      </c>
      <c r="O45" s="73" t="s">
        <v>33</v>
      </c>
      <c r="P45" s="71"/>
      <c r="R45" s="77"/>
      <c r="T45" s="71"/>
      <c r="U45" s="71"/>
      <c r="V45" s="71"/>
      <c r="W45" s="70"/>
      <c r="X45" s="70"/>
    </row>
    <row r="46" spans="1:24" s="55" customFormat="1" ht="25.25" customHeight="1">
      <c r="A46" s="72">
        <v>30</v>
      </c>
      <c r="B46" s="83" t="s">
        <v>36</v>
      </c>
      <c r="C46" s="62" t="s">
        <v>91</v>
      </c>
      <c r="D46" s="82">
        <v>144</v>
      </c>
      <c r="E46" s="79" t="s">
        <v>31</v>
      </c>
      <c r="F46" s="79" t="s">
        <v>31</v>
      </c>
      <c r="G46" s="60">
        <v>22</v>
      </c>
      <c r="H46" s="61">
        <v>1</v>
      </c>
      <c r="I46" s="59">
        <f>G46/H46</f>
        <v>22</v>
      </c>
      <c r="J46" s="59">
        <v>1</v>
      </c>
      <c r="K46" s="59">
        <v>0</v>
      </c>
      <c r="L46" s="82">
        <v>144</v>
      </c>
      <c r="M46" s="60">
        <v>22</v>
      </c>
      <c r="N46" s="58" t="s">
        <v>37</v>
      </c>
      <c r="O46" s="50" t="s">
        <v>28</v>
      </c>
      <c r="P46" s="56"/>
      <c r="R46" s="43"/>
      <c r="T46" s="56"/>
      <c r="U46" s="56"/>
      <c r="V46" s="44"/>
      <c r="W46" s="44"/>
      <c r="X46" s="56"/>
    </row>
    <row r="47" spans="1:24" ht="25.25" customHeight="1">
      <c r="A47" s="14"/>
      <c r="B47" s="14"/>
      <c r="C47" s="15" t="s">
        <v>45</v>
      </c>
      <c r="D47" s="34">
        <f>SUM(D35:D46)</f>
        <v>520132.50000000012</v>
      </c>
      <c r="E47" s="74">
        <f t="shared" ref="E47:G47" si="2">SUM(E35:E46)</f>
        <v>246896.93</v>
      </c>
      <c r="F47" s="88">
        <f t="shared" ref="F46:F47" si="3">(D47-E47)/E47</f>
        <v>1.1066786857171538</v>
      </c>
      <c r="G47" s="74">
        <f t="shared" si="2"/>
        <v>99734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4" s="55" customFormat="1" ht="25.25" customHeight="1">
      <c r="A49" s="72">
        <v>31</v>
      </c>
      <c r="B49" s="83">
        <v>24</v>
      </c>
      <c r="C49" s="62" t="s">
        <v>39</v>
      </c>
      <c r="D49" s="53">
        <v>138.30000000000001</v>
      </c>
      <c r="E49" s="87">
        <v>309</v>
      </c>
      <c r="F49" s="63">
        <f>(D49-E49)/E49</f>
        <v>-0.55242718446601935</v>
      </c>
      <c r="G49" s="53">
        <v>33</v>
      </c>
      <c r="H49" s="54">
        <v>2</v>
      </c>
      <c r="I49" s="51">
        <f>G49/H49</f>
        <v>16.5</v>
      </c>
      <c r="J49" s="51">
        <v>1</v>
      </c>
      <c r="K49" s="51">
        <v>11</v>
      </c>
      <c r="L49" s="53">
        <v>33679.300000000003</v>
      </c>
      <c r="M49" s="53">
        <v>8709</v>
      </c>
      <c r="N49" s="58">
        <v>43245</v>
      </c>
      <c r="O49" s="50" t="s">
        <v>35</v>
      </c>
      <c r="Q49" s="56"/>
      <c r="R49" s="44"/>
      <c r="S49" s="44"/>
      <c r="T49" s="56"/>
      <c r="U49" s="56"/>
      <c r="V49" s="44"/>
      <c r="W49" s="46"/>
      <c r="X49" s="45"/>
    </row>
    <row r="50" spans="1:24" s="68" customFormat="1" ht="25.25" customHeight="1">
      <c r="A50" s="72">
        <v>32</v>
      </c>
      <c r="B50" s="97">
        <v>30</v>
      </c>
      <c r="C50" s="85" t="s">
        <v>71</v>
      </c>
      <c r="D50" s="82">
        <v>117</v>
      </c>
      <c r="E50" s="79">
        <v>144</v>
      </c>
      <c r="F50" s="63">
        <f>(D50-E50)/E50</f>
        <v>-0.1875</v>
      </c>
      <c r="G50" s="82">
        <v>65</v>
      </c>
      <c r="H50" s="84">
        <v>7</v>
      </c>
      <c r="I50" s="78">
        <f>G50/H50</f>
        <v>9.2857142857142865</v>
      </c>
      <c r="J50" s="78">
        <v>1</v>
      </c>
      <c r="K50" s="81" t="s">
        <v>31</v>
      </c>
      <c r="L50" s="82">
        <v>202835.02</v>
      </c>
      <c r="M50" s="82">
        <v>45924</v>
      </c>
      <c r="N50" s="76">
        <v>42776</v>
      </c>
      <c r="O50" s="73" t="s">
        <v>63</v>
      </c>
      <c r="P50" s="71"/>
      <c r="R50" s="77"/>
      <c r="T50" s="71"/>
      <c r="U50" s="71"/>
      <c r="V50" s="71"/>
      <c r="W50" s="70"/>
      <c r="X50" s="70"/>
    </row>
    <row r="51" spans="1:24" s="68" customFormat="1" ht="25.25" customHeight="1">
      <c r="A51" s="72">
        <v>33</v>
      </c>
      <c r="B51" s="98">
        <v>25</v>
      </c>
      <c r="C51" s="85" t="s">
        <v>70</v>
      </c>
      <c r="D51" s="82">
        <v>111.6</v>
      </c>
      <c r="E51" s="79">
        <v>302.7</v>
      </c>
      <c r="F51" s="63">
        <f>(D51-E51)/E51</f>
        <v>-0.63131813676907833</v>
      </c>
      <c r="G51" s="82">
        <v>63</v>
      </c>
      <c r="H51" s="84">
        <v>7</v>
      </c>
      <c r="I51" s="78">
        <f>G51/H51</f>
        <v>9</v>
      </c>
      <c r="J51" s="78">
        <v>1</v>
      </c>
      <c r="K51" s="81" t="s">
        <v>31</v>
      </c>
      <c r="L51" s="82">
        <v>228460.59</v>
      </c>
      <c r="M51" s="82">
        <v>51904</v>
      </c>
      <c r="N51" s="76">
        <v>43028</v>
      </c>
      <c r="O51" s="73" t="s">
        <v>27</v>
      </c>
      <c r="P51" s="71"/>
      <c r="R51" s="77"/>
      <c r="T51" s="71"/>
      <c r="U51" s="71"/>
      <c r="V51" s="71"/>
      <c r="W51" s="70"/>
      <c r="X51" s="71"/>
    </row>
    <row r="52" spans="1:24" s="68" customFormat="1" ht="25.25" customHeight="1">
      <c r="A52" s="72">
        <v>34</v>
      </c>
      <c r="B52" s="83">
        <v>19</v>
      </c>
      <c r="C52" s="85" t="s">
        <v>41</v>
      </c>
      <c r="D52" s="82">
        <v>79.3</v>
      </c>
      <c r="E52" s="79">
        <v>824.77</v>
      </c>
      <c r="F52" s="63">
        <f>(D52-E52)/E52</f>
        <v>-0.90385198297707248</v>
      </c>
      <c r="G52" s="82">
        <v>21</v>
      </c>
      <c r="H52" s="84">
        <v>2</v>
      </c>
      <c r="I52" s="78">
        <f>G52/H52</f>
        <v>10.5</v>
      </c>
      <c r="J52" s="78">
        <v>1</v>
      </c>
      <c r="K52" s="78">
        <v>10</v>
      </c>
      <c r="L52" s="82">
        <v>100002.23</v>
      </c>
      <c r="M52" s="82">
        <v>21450</v>
      </c>
      <c r="N52" s="76">
        <v>43252</v>
      </c>
      <c r="O52" s="73" t="s">
        <v>38</v>
      </c>
      <c r="P52" s="71"/>
      <c r="R52" s="77"/>
      <c r="T52" s="71"/>
      <c r="U52" s="71"/>
      <c r="V52" s="71"/>
      <c r="W52" s="70"/>
      <c r="X52" s="70"/>
    </row>
    <row r="53" spans="1:24" s="55" customFormat="1" ht="25.25" customHeight="1">
      <c r="A53" s="72">
        <v>35</v>
      </c>
      <c r="B53" s="83">
        <v>34</v>
      </c>
      <c r="C53" s="85" t="s">
        <v>50</v>
      </c>
      <c r="D53" s="53">
        <v>32</v>
      </c>
      <c r="E53" s="87">
        <v>54.34</v>
      </c>
      <c r="F53" s="63">
        <f>(D53-E53)/E53</f>
        <v>-0.41111520058888484</v>
      </c>
      <c r="G53" s="53">
        <v>9</v>
      </c>
      <c r="H53" s="54">
        <v>1</v>
      </c>
      <c r="I53" s="51">
        <f>G53/H53</f>
        <v>9</v>
      </c>
      <c r="J53" s="51">
        <v>1</v>
      </c>
      <c r="K53" s="51">
        <v>5</v>
      </c>
      <c r="L53" s="53">
        <v>10913</v>
      </c>
      <c r="M53" s="53">
        <v>2026</v>
      </c>
      <c r="N53" s="58">
        <v>43287</v>
      </c>
      <c r="O53" s="75" t="s">
        <v>28</v>
      </c>
      <c r="Q53" s="56"/>
      <c r="R53" s="44"/>
      <c r="S53" s="44"/>
      <c r="T53" s="56"/>
      <c r="U53" s="56"/>
      <c r="V53" s="56"/>
      <c r="W53" s="44"/>
      <c r="X53" s="44"/>
    </row>
    <row r="54" spans="1:24" s="55" customFormat="1" ht="25.25" customHeight="1">
      <c r="A54" s="72">
        <v>36</v>
      </c>
      <c r="B54" s="83">
        <v>20</v>
      </c>
      <c r="C54" s="62" t="s">
        <v>48</v>
      </c>
      <c r="D54" s="53">
        <v>24</v>
      </c>
      <c r="E54" s="79">
        <v>763.9</v>
      </c>
      <c r="F54" s="63">
        <f>(D54-E54)/E54</f>
        <v>-0.96858227516690665</v>
      </c>
      <c r="G54" s="60">
        <v>7</v>
      </c>
      <c r="H54" s="54">
        <v>1</v>
      </c>
      <c r="I54" s="51">
        <f>G54/H54</f>
        <v>7</v>
      </c>
      <c r="J54" s="59">
        <v>1</v>
      </c>
      <c r="K54" s="59">
        <v>5</v>
      </c>
      <c r="L54" s="60">
        <v>22589</v>
      </c>
      <c r="M54" s="60">
        <v>6350</v>
      </c>
      <c r="N54" s="58">
        <v>43287</v>
      </c>
      <c r="O54" s="50" t="s">
        <v>49</v>
      </c>
      <c r="R54" s="44"/>
      <c r="S54" s="56"/>
      <c r="U54" s="46"/>
      <c r="V54" s="45"/>
      <c r="W54" s="44"/>
      <c r="X54" s="44"/>
    </row>
    <row r="55" spans="1:24" ht="25.25" customHeight="1">
      <c r="A55" s="14"/>
      <c r="B55" s="14"/>
      <c r="C55" s="15" t="s">
        <v>95</v>
      </c>
      <c r="D55" s="16">
        <f>SUM(D47:D54)</f>
        <v>520634.70000000007</v>
      </c>
      <c r="E55" s="74">
        <f t="shared" ref="E55:G55" si="4">SUM(E47:E54)</f>
        <v>249295.63999999998</v>
      </c>
      <c r="F55" s="88">
        <f>(D55-E55)/E55</f>
        <v>1.0884228059503971</v>
      </c>
      <c r="G55" s="74">
        <f t="shared" si="4"/>
        <v>99932</v>
      </c>
      <c r="H55" s="17"/>
      <c r="I55" s="18"/>
      <c r="J55" s="17"/>
      <c r="K55" s="19"/>
      <c r="L55" s="20"/>
      <c r="M55" s="32"/>
      <c r="N55" s="21"/>
      <c r="O55" s="33"/>
    </row>
    <row r="57" spans="1:24">
      <c r="B57" s="13"/>
    </row>
    <row r="59" spans="1:24" ht="12.6" customHeight="1"/>
    <row r="60" spans="1:24">
      <c r="D60" s="7"/>
      <c r="E60" s="7"/>
      <c r="F60" s="39"/>
      <c r="G60" s="7"/>
      <c r="L60" s="7"/>
      <c r="M60" s="7"/>
      <c r="N60" s="38"/>
    </row>
    <row r="61" spans="1:24">
      <c r="E61" s="7"/>
      <c r="F61" s="39"/>
      <c r="L61" s="7"/>
      <c r="N61" s="38"/>
    </row>
    <row r="66" ht="17.45" customHeight="1"/>
    <row r="84" ht="12" customHeight="1"/>
  </sheetData>
  <sortState ref="B13:O54">
    <sortCondition descending="1" ref="D13:D5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2018-08-10T13:25:44Z</dcterms:modified>
</cp:coreProperties>
</file>